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8675" windowHeight="11220"/>
  </bookViews>
  <sheets>
    <sheet name="отчет 1697-ДБ на 30.06.2020" sheetId="13" r:id="rId1"/>
    <sheet name="Лист1" sheetId="14" r:id="rId2"/>
  </sheets>
  <definedNames>
    <definedName name="_xlnm.Print_Area" localSheetId="0">'отчет 1697-ДБ на 30.06.2020'!$A$1:$U$125</definedName>
  </definedNames>
  <calcPr calcId="144525"/>
</workbook>
</file>

<file path=xl/calcChain.xml><?xml version="1.0" encoding="utf-8"?>
<calcChain xmlns="http://schemas.openxmlformats.org/spreadsheetml/2006/main">
  <c r="G114" i="13" l="1"/>
  <c r="H114" i="13"/>
  <c r="I114" i="13"/>
  <c r="J114" i="13"/>
  <c r="K114" i="13"/>
  <c r="L114" i="13"/>
  <c r="M114" i="13"/>
  <c r="N114" i="13"/>
  <c r="O114" i="13"/>
  <c r="P114" i="13"/>
  <c r="Q114" i="13"/>
  <c r="R96" i="13"/>
  <c r="R48" i="13" l="1"/>
  <c r="S85" i="13" l="1"/>
  <c r="R85" i="13"/>
  <c r="R10" i="13"/>
  <c r="S97" i="13" l="1"/>
  <c r="S98" i="13"/>
  <c r="S99" i="13"/>
  <c r="S100" i="13"/>
  <c r="S101" i="13"/>
  <c r="S102" i="13"/>
  <c r="S103" i="13"/>
  <c r="S104" i="13"/>
  <c r="S92" i="13"/>
  <c r="S93" i="13"/>
  <c r="S94" i="13"/>
  <c r="S95" i="13"/>
  <c r="S80" i="13"/>
  <c r="S81" i="13"/>
  <c r="S82" i="13"/>
  <c r="S83" i="13"/>
  <c r="S84" i="13"/>
  <c r="S89" i="13"/>
  <c r="S91" i="13"/>
  <c r="S78" i="13"/>
  <c r="S79" i="13"/>
  <c r="S73" i="13"/>
  <c r="S74" i="13"/>
  <c r="S75" i="13"/>
  <c r="S76" i="13"/>
  <c r="S77" i="13"/>
  <c r="S62" i="13"/>
  <c r="S63" i="13"/>
  <c r="S64" i="13"/>
  <c r="S65" i="13"/>
  <c r="S66" i="13"/>
  <c r="S67" i="13"/>
  <c r="S68" i="13"/>
  <c r="S69" i="13"/>
  <c r="S70" i="13"/>
  <c r="S71" i="13"/>
  <c r="S72" i="13"/>
  <c r="S58" i="13"/>
  <c r="S56" i="13"/>
  <c r="S52" i="13"/>
  <c r="S53" i="13"/>
  <c r="S54" i="13"/>
  <c r="S38" i="13"/>
  <c r="S39" i="13"/>
  <c r="S40" i="13"/>
  <c r="S41" i="13"/>
  <c r="S42" i="13"/>
  <c r="S43" i="13"/>
  <c r="S44" i="13"/>
  <c r="S46" i="13"/>
  <c r="S47" i="13"/>
  <c r="S50" i="13"/>
  <c r="S35" i="13"/>
  <c r="S31" i="13"/>
  <c r="S32" i="13"/>
  <c r="S29" i="13"/>
  <c r="S27" i="13"/>
  <c r="S20" i="13"/>
  <c r="S21" i="13"/>
  <c r="S22" i="13"/>
  <c r="S23" i="13"/>
  <c r="S24" i="13"/>
  <c r="S25" i="13"/>
  <c r="S11" i="13"/>
  <c r="S12" i="13"/>
  <c r="S13" i="13"/>
  <c r="S14" i="13"/>
  <c r="S15" i="13"/>
  <c r="S16" i="13"/>
  <c r="S17" i="13"/>
  <c r="S18" i="13"/>
  <c r="S19" i="13"/>
  <c r="S8" i="13"/>
  <c r="S9" i="13"/>
  <c r="S2" i="13"/>
  <c r="S3" i="13"/>
  <c r="S4" i="13"/>
  <c r="S5" i="13"/>
  <c r="S6" i="13"/>
  <c r="R100" i="13"/>
  <c r="R101" i="13"/>
  <c r="R102" i="13"/>
  <c r="R103" i="13"/>
  <c r="R104" i="13"/>
  <c r="R94" i="13"/>
  <c r="R95" i="13"/>
  <c r="R97" i="13"/>
  <c r="R98" i="13"/>
  <c r="R99" i="13"/>
  <c r="R84" i="13"/>
  <c r="R89" i="13"/>
  <c r="R91" i="13"/>
  <c r="R92" i="13"/>
  <c r="R93" i="13"/>
  <c r="R78" i="13"/>
  <c r="R79" i="13"/>
  <c r="R80" i="13"/>
  <c r="R81" i="13"/>
  <c r="R82" i="13"/>
  <c r="R83" i="13"/>
  <c r="R76" i="13"/>
  <c r="R77" i="13"/>
  <c r="R68" i="13"/>
  <c r="R69" i="13"/>
  <c r="R70" i="13"/>
  <c r="R71" i="13"/>
  <c r="R72" i="13"/>
  <c r="R73" i="13"/>
  <c r="R74" i="13"/>
  <c r="R75" i="13"/>
  <c r="R62" i="13"/>
  <c r="R63" i="13"/>
  <c r="R64" i="13"/>
  <c r="R65" i="13"/>
  <c r="R66" i="13"/>
  <c r="R67" i="13"/>
  <c r="R58" i="13"/>
  <c r="R56" i="13"/>
  <c r="R52" i="13"/>
  <c r="R53" i="13"/>
  <c r="R54" i="13"/>
  <c r="R50" i="13"/>
  <c r="R40" i="13"/>
  <c r="R41" i="13"/>
  <c r="R42" i="13"/>
  <c r="R43" i="13"/>
  <c r="R44" i="13"/>
  <c r="R46" i="13"/>
  <c r="R47" i="13"/>
  <c r="R36" i="13"/>
  <c r="R37" i="13"/>
  <c r="R38" i="13"/>
  <c r="R39" i="13"/>
  <c r="R33" i="13"/>
  <c r="R34" i="13"/>
  <c r="R35" i="13"/>
  <c r="R30" i="13"/>
  <c r="R31" i="13"/>
  <c r="R32" i="13"/>
  <c r="R26" i="13"/>
  <c r="R27" i="13"/>
  <c r="R28" i="13"/>
  <c r="R29" i="13"/>
  <c r="R14" i="13"/>
  <c r="R15" i="13"/>
  <c r="R16" i="13"/>
  <c r="R17" i="13"/>
  <c r="R18" i="13"/>
  <c r="R19" i="13"/>
  <c r="R20" i="13"/>
  <c r="R21" i="13"/>
  <c r="R22" i="13"/>
  <c r="R23" i="13"/>
  <c r="R24" i="13"/>
  <c r="R25" i="13"/>
  <c r="R11" i="13"/>
  <c r="R12" i="13"/>
  <c r="R13" i="13"/>
  <c r="R8" i="13"/>
  <c r="R9" i="13"/>
  <c r="R2" i="13"/>
  <c r="R3" i="13"/>
  <c r="R4" i="13"/>
  <c r="R5" i="13"/>
  <c r="R6" i="13"/>
  <c r="T114" i="13"/>
  <c r="U114" i="13"/>
  <c r="S55" i="13" l="1"/>
  <c r="R55" i="13"/>
  <c r="F95" i="13"/>
  <c r="F94" i="13"/>
  <c r="S61" i="13"/>
  <c r="R61" i="13"/>
  <c r="S60" i="13"/>
  <c r="R60" i="13"/>
  <c r="S57" i="13"/>
  <c r="R57" i="13"/>
  <c r="S105" i="13"/>
  <c r="R105" i="13"/>
  <c r="S51" i="13"/>
  <c r="R51" i="13"/>
  <c r="S37" i="13"/>
  <c r="S36" i="13"/>
  <c r="S34" i="13"/>
  <c r="S33" i="13"/>
  <c r="S30" i="13"/>
  <c r="S28" i="13"/>
  <c r="S26" i="13"/>
  <c r="R114" i="13" l="1"/>
  <c r="S114" i="13"/>
  <c r="F114" i="13"/>
</calcChain>
</file>

<file path=xl/sharedStrings.xml><?xml version="1.0" encoding="utf-8"?>
<sst xmlns="http://schemas.openxmlformats.org/spreadsheetml/2006/main" count="511" uniqueCount="371">
  <si>
    <t>№ п/п</t>
  </si>
  <si>
    <t>Разрешение на строительство</t>
  </si>
  <si>
    <t>3 кв. 2018</t>
  </si>
  <si>
    <t>Многоквартирный 3-х этажный жилой дом по адресу: г. Тверь, Сахаровское шоссе, д. 4</t>
  </si>
  <si>
    <t>2 кв. 2020</t>
  </si>
  <si>
    <t>4 кв. 2020</t>
  </si>
  <si>
    <t>2 кв. 2021</t>
  </si>
  <si>
    <t>1 кв. 2021</t>
  </si>
  <si>
    <t>3 кв. 2020</t>
  </si>
  <si>
    <t>3 кв. 2021</t>
  </si>
  <si>
    <t>Многоквартирный жилой дом со встроенными нежилыми помещениями г. Тверь, ул. Спартака, д. 40, 41, 40а (2 этап)</t>
  </si>
  <si>
    <t>Многоквартирный жилой дом со встроенными нежилыми помещениями г. Тверь, ул. Спартака, д. 40, 41, 40а (3 этап)</t>
  </si>
  <si>
    <t>4 кв. 2021</t>
  </si>
  <si>
    <t xml:space="preserve"> 1 кв. 2023</t>
  </si>
  <si>
    <t xml:space="preserve"> 4 кв. 2020
</t>
  </si>
  <si>
    <t xml:space="preserve"> 3 кв. 2021</t>
  </si>
  <si>
    <t xml:space="preserve">Адрес местонахождения строящегося объекта </t>
  </si>
  <si>
    <t>Общая площадь объекта, кв. м</t>
  </si>
  <si>
    <t>№ 69-40-172-2015 от 27.07.2015 
срок действия до 10.11.2021</t>
  </si>
  <si>
    <t>№ 69-ru69304000-148-2018 от 22.06.2018, срок действия до 22.12.2020</t>
  </si>
  <si>
    <t xml:space="preserve">Многоквартирный жилой дом с боксами для хранения автомобилей.    г. Тверь, ул. Кольцевая, д. 81 (блок "ЮГ") 2 этап строительства </t>
  </si>
  <si>
    <t xml:space="preserve">Многоквартирный жилой дом с боксами для хранения автомобилей.      г. Тверь, ул. Кольцевая, д. 81 (блок "ЮГ") 3 этап строительства </t>
  </si>
  <si>
    <t>Многоквартирный жилой дом с боксами для хранения автомобилей.    г. Тверь, ул. Заречная, д. 23</t>
  </si>
  <si>
    <t>16-этажный жилой дом 
(5-й этап строительства)
г. Тверь, ул. Терещенко, д. 6, корп. 4</t>
  </si>
  <si>
    <t xml:space="preserve">18-этажный,205-квартирный жилой дом со встроенными помещениями общественного назначения по адресу: г. Тверь, ул. Левитана, д. 58, корп. 6 (69:40:0200180:1066)
</t>
  </si>
  <si>
    <t xml:space="preserve">Жилая застройка по ул. Планерная, ул. Фрунзе, пер. 1-ый Вагонников в г. Твери. Многоквартирный 9-10 этажный жилой дом по пер. 1-ый Вагонников, д. 6, 1 этап строительства: 9 этажный односекционный жилой дом </t>
  </si>
  <si>
    <t>Жилая застройка по ул. Планерная, ул. Фрунзе, пер. 1-ый Вагонников в г. Твери. Многоквартирный 9-10 этажный жилой дом по пер. 1-ый Вагонников, д. 6, 2 этап строительства: 10 этажный односекционный жилой дом</t>
  </si>
  <si>
    <t>Многоквартирный жилой дом со встроенными нежилыми помещениями г. Тверь, ул. Мусорского, д. 36 (69:40:0100254:15)</t>
  </si>
  <si>
    <t xml:space="preserve">10-ти этажный жилой дом со встроенными помещениями общественного назначения 
г. Тверь, ул. Ткача, д. 14
(69:40:0300041:32) </t>
  </si>
  <si>
    <t>3-этажный 36-квартирный жилой дом, 
 Тверская обл., Калининский р-н,  д. Глазково, 
пер. Звездный, уч. 2, корп 2 (5 очередь)</t>
  </si>
  <si>
    <t xml:space="preserve">Многоквартирный жилой дом со встроенными помещениями общественного назначения 
г. Тверь, ул. Тамары Ильиной, д. 31
(69:40:0200022:44) </t>
  </si>
  <si>
    <t xml:space="preserve">5-ти этажный многоквартирный жилой дом с нежилыми помещениями в цокольном этаже по адресу: Тверская обл., Конаковский р-н, пгт Радченко, д. 76 </t>
  </si>
  <si>
    <t>14-16 этажный жилой дом со встроено-пристроенными администратино-торговыми помещениями, ЖК "Победа"  (2-й этап)
г. Тверь, ул. Скворцова Степанова, д. 15</t>
  </si>
  <si>
    <t>№ RU69330000-178 от 07.02.2014, срок действия до 20.10.2022</t>
  </si>
  <si>
    <t>№ 69-ru69304000-33-2018 от 19.02.2018, срок действия до 18.02.2023</t>
  </si>
  <si>
    <t>Многоквартирный 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1 этап г. Тверь, Бурашевское ш., д. 60</t>
  </si>
  <si>
    <t>Многоквартирный 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2 этап г. Тверь, Бурашевское ш., д. 60</t>
  </si>
  <si>
    <t>№ 69-ru69304000-252-2016 от 05.12.2016, срок действия до 31.08.2021</t>
  </si>
  <si>
    <t xml:space="preserve">№ 69-40-134-2015 от 23.06.2015,срок действия до 23.11.2020 </t>
  </si>
  <si>
    <t>№69-ru69304000-240-2017 от 22.11.2017, срок действия до 24.04.2021</t>
  </si>
  <si>
    <t xml:space="preserve">№ 69-510311-023-2017 от 22.03.2018, срок действия до 01.09.2021 
</t>
  </si>
  <si>
    <t>ЖК "Резиденция", г. Тверь, ул. Чернышевского, д. 16,18 и ул. Бассейная, д. 19,21 (2 этап)</t>
  </si>
  <si>
    <t>№ 69-ru69304000-107-2018 от 23.05.2018, срок действия до 30.04.2021</t>
  </si>
  <si>
    <t>№69-ru69304000-41-2018 от 02.03.2018, срок действия до 02.01.2022</t>
  </si>
  <si>
    <t>№ 69-40-276-2015 от 28.10.2015, срок действия до 28.04.2021</t>
  </si>
  <si>
    <t xml:space="preserve">№ 69-ru69304000-40-2018 от 01.03.2018, срок действия до 16.06.2021
</t>
  </si>
  <si>
    <t>Комплексная жилая и общественная застройка (1 очередь строительства, 1 этап) Многоквартирный жилой дом №10, по адресу, Тверская область, Калининский район, д. Батино</t>
  </si>
  <si>
    <t>Наименование застройщика</t>
  </si>
  <si>
    <t>АО "Тверьстрой"</t>
  </si>
  <si>
    <t>ООО "Основание"</t>
  </si>
  <si>
    <t>ООО "Тверь ТАУН"</t>
  </si>
  <si>
    <t>ООО "Микро ДСК"</t>
  </si>
  <si>
    <t>АО СФ "Тверьагрострой"</t>
  </si>
  <si>
    <t>ООО "ИнвестСтрой"</t>
  </si>
  <si>
    <t>АО "Инжилстрой"</t>
  </si>
  <si>
    <t>ООО Специализированный застройщик "РКС-Тверь"</t>
  </si>
  <si>
    <t>ООО СК "Стрелка"</t>
  </si>
  <si>
    <t>ООО "ТВЕРЬТРЕСТ"</t>
  </si>
  <si>
    <t>ООО "СтройКомплект"</t>
  </si>
  <si>
    <t>ООО "Современник"</t>
  </si>
  <si>
    <t>ООО "Техстрой"</t>
  </si>
  <si>
    <t>ООО "Спектор И"</t>
  </si>
  <si>
    <t>ООО "Центрстрой"</t>
  </si>
  <si>
    <t>ООО "СПЕЦИАЛИЗИРОВАННЫЙ ЗАСТРОЙЩИК ГОРОД РИЭЛТИ"</t>
  </si>
  <si>
    <t>ООО "ПромЖилСтрой"</t>
  </si>
  <si>
    <t>ООО СК "ОгниСтройТверь"</t>
  </si>
  <si>
    <t>ООО "Квадрат"</t>
  </si>
  <si>
    <t>ООО ПСФ "Квартал"</t>
  </si>
  <si>
    <t>ООО "Жираф и К"</t>
  </si>
  <si>
    <t>ООО "ГЛАВТРЕСТ"</t>
  </si>
  <si>
    <t>ООО ГК "ЖБИ-2"</t>
  </si>
  <si>
    <t>ООО "Специализированный застройщик "МЕГАСТРОЙ"</t>
  </si>
  <si>
    <t>ООО "ПО Стройиндустрия"</t>
  </si>
  <si>
    <t>ООО "Тверской коммерческий застройщик"</t>
  </si>
  <si>
    <t>3 кв. 2022</t>
  </si>
  <si>
    <t>Многоквартирный жилой дом со встроенными нежилыми помещениями г. Тверь, ул. Спартака, д. 40, 41, 40а (4 этап)</t>
  </si>
  <si>
    <t>Многоквартирный жилой дом со встроенными нежилыми помещениями г. Тверь, ул. Спартака, д. 40, 41, 40а (5 этап) подземная автостоянка</t>
  </si>
  <si>
    <t xml:space="preserve">Жилой комплекс "Макар" г. Тверь, ул. Макарова, д.4 2-й этап пятый блок (торгово-офисный центр)
</t>
  </si>
  <si>
    <t>Жилой комплекс "Макар" г. Тверь, ул. Макарова, д.4 2-й этап третий блок (132 н.п., 47 н.п.)</t>
  </si>
  <si>
    <t>Жилой комплекс "Макар" г. Тверь, ул. Макарова, д.4 2-й этап четвертый блок (192 м/мест)</t>
  </si>
  <si>
    <t>ООО Специализированный застройщик "ТверьЖилДорСтрой"</t>
  </si>
  <si>
    <t>Многоквартирный 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3 этап г. Тверь, Бурашевское ш., д. 60</t>
  </si>
  <si>
    <t>Многоквартирный 16-этажный дом с пристроенной котельной, сети инженерной инфраструктуры в квартале застройки по ул. Вологодская и  Бурашевское ш. в г. Тверь, 1-я очередь строительства 4 этап г. Тверь, Бурашевское ш., д. 60</t>
  </si>
  <si>
    <t xml:space="preserve">Торгово-гостиничный комплекс                       
г. Тверь, ул. Московская, д.16  </t>
  </si>
  <si>
    <t>разрешение на строительство RU 69320000-22 от 16.04.2013
 (до 31.12.2015) продлено до 30.06.2016; до 31.12.2016</t>
  </si>
  <si>
    <t>4-этажный, жилой дом с помещениями торгово-офисного назначения ,
г. Тверь, Зеленый проезд, д. 16 (позиция 3) 
(30 кв-р; 1 н.п.) 69:40:0200050:3128</t>
  </si>
  <si>
    <t>17-этажный жилой дом с помещениями торгово-офисного назначения
г. Тверь, Зеленый проезд, д. 14 (позиция 11) 
(208 кв-р; 3 н.п.) 69:40:0200050:3128</t>
  </si>
  <si>
    <t>17-этажный жилой дом с помещениями торгово-офисного назначения
г. Тверь, ул. Коминтерна, д. 91, корпус 2
(позиция 12)
(208 кв-р; 4 н.п.) 69:40:0200050:3128</t>
  </si>
  <si>
    <t>Подземная автостоянка,
г. Тверь, Зеленый проезд, д. 14 а (позиция 17)
(88 мест) 69:40:0200050:3128</t>
  </si>
  <si>
    <t>Трансформаторная подстанция: г. Тверь, ул. Коминтерна, 91, строение 1 69:40:0200050:3128</t>
  </si>
  <si>
    <t>Торгово-административный центр 
г. Тверь, ул. Шишкова,
 д. 91 ( 63нежилые помещения)
3 эт. 69:40:0100507:0114</t>
  </si>
  <si>
    <t xml:space="preserve">№ 69-40-102-2016 от 28.04.2016 
срок действия до 24.02.2017
(взамен №RU 69310000-340 от 24.12.2012) </t>
  </si>
  <si>
    <t xml:space="preserve">Многоквартирный жилой дом г. Тверь, ул. Трудолюбия, 6 (3 эт. с мансардой, с помещениями обществ. назначения, 64 кв-ры) (69:40:0400045:12) </t>
  </si>
  <si>
    <t>№69-40-12-2016 от 22.01.2016 срок действия до 31.12.2016
продлен до 31.12.2017, продлено до 16.06.2020</t>
  </si>
  <si>
    <t>№ 69-ru69304000-138-2018 от 14.06.2018, срок действия до 30.06.2023</t>
  </si>
  <si>
    <t>Многоквартирный пятиэтажный жилой дом по адресу: г. Тверь, набережная Иртыша, д. 10 (69:40:0100067:45) (40 кв-р)</t>
  </si>
  <si>
    <t>разрешение на строительство 69-RU69304000-16-2018 от 06.02.2018 срок действия до 06.12.2019; продлено до 20.12.2021</t>
  </si>
  <si>
    <t>№ 69-510316-46-2016 от 02.12.2016, срок действия до 31.12.2019; продлено до 31.12.2020</t>
  </si>
  <si>
    <t>Жилой дом блокированной застройки, расположенный по адресу: г. Тверь, ул. Неготинская, д. 100" 2 этап 69:40:0200203:425</t>
  </si>
  <si>
    <t>Многоквартирный 10 этажный жилой дом по ул. Планерная (2-я очередь строительства) 1 этап строительства блок-секция № 3, 4 ЖК "Созвездие" 69:40:0100034:40</t>
  </si>
  <si>
    <t>Многоквартирный 10 этажный жилой дом по ул. Планерная (2-я очередь строительства) 1 этап строительства блок-секция № 5, 6 ЖК "Созвездие" 69:40:0100034:40</t>
  </si>
  <si>
    <t>Многоквартирный 10 этажный жилой дом по ул. Планерная (2-я очередь строительства) 1 этап строительства блок-секция № 7, 8, 9 ЖК "Созвездие" 69:40:0100034:40</t>
  </si>
  <si>
    <t>№ RU69310000-32 от 17.02.2015, срок действия до 30.05.2017; продлено до 14.02.2019; до 17.02.2021</t>
  </si>
  <si>
    <t>4 кв. 2018</t>
  </si>
  <si>
    <t>4 кв. 2022</t>
  </si>
  <si>
    <t xml:space="preserve">Многоквартирный жилой дом со встроенными нежилыми помещениями г. Тверь, ул. ул. Комарова, 7 2 этап </t>
  </si>
  <si>
    <t>3 кв. 2024</t>
  </si>
  <si>
    <t>Кол-во ДДУ жилые помещения</t>
  </si>
  <si>
    <t>Кол-во ДДУ нежилые помещения</t>
  </si>
  <si>
    <t>Кол-во ДДУ машиноместа</t>
  </si>
  <si>
    <t xml:space="preserve">Итого ДДУ </t>
  </si>
  <si>
    <t xml:space="preserve">Жилой комплекс «Мичуринский» (г. Тверь, ул. Оснабрюкская, д. 14) </t>
  </si>
  <si>
    <r>
      <t>Жилой комплекс «Мичуринский» (г. Тверь, ул. Оснабрюкская, д. 16)</t>
    </r>
    <r>
      <rPr>
        <sz val="12"/>
        <color rgb="FFFFFFFF"/>
        <rFont val="Times New Roman"/>
        <family val="1"/>
        <charset val="204"/>
      </rPr>
      <t>.</t>
    </r>
  </si>
  <si>
    <t>Застройка жилого комплекса в г. Твери Многоквартирный многоэтажный жилой дом со встроенными помещениями общественного назначения по ул. Левитана III этап, секции 1,2,3; г. Тверь, ул. Псковская, д. 12, корп. 1</t>
  </si>
  <si>
    <t>Застройка жилого комплекса в г. Твери. Многоквартирный многоэтажный жилой дом по ул. Левитана – ул. Псковская IV этап строительства, секции 1,2; г. Тверь, ул. Псковская, д. 12а</t>
  </si>
  <si>
    <t>ООО "СТРОЙТРАСТ"</t>
  </si>
  <si>
    <t xml:space="preserve">14-этажный,  (3, 4 блок-секция) по адресу: г. Тверь, б-р Гусева, 57 </t>
  </si>
  <si>
    <t>14-этажный,  (5 блок-секция) по адресу: г. Тверь, б-р Гусева, 57</t>
  </si>
  <si>
    <t xml:space="preserve">14-этажный,  (6, 7 блок-секция) по адресу: г. Тверь, б-р Гусева, 57 </t>
  </si>
  <si>
    <t xml:space="preserve">14-этажный,  (8, 9 блок-секция) по адресу: г. Тверь, б-р Гусева, 57  </t>
  </si>
  <si>
    <t xml:space="preserve">14-этажный,  (10 блок-секция) по адресу: г. Тверь, б-р Гусева, 57 </t>
  </si>
  <si>
    <t xml:space="preserve">14-этажный,  (11, 12 блок-секция) по адресу: г. Тверь, б-р Гусева, 57 </t>
  </si>
  <si>
    <t xml:space="preserve">14-этажный,  (13, 14 блок-секция) по адресу: г. Тверь, б-р Гусева, 57 </t>
  </si>
  <si>
    <t xml:space="preserve">14-этажный,  (15 блок-секция) по адресу: г. Тверь, б-р Гусева, 57 </t>
  </si>
  <si>
    <t xml:space="preserve">14-этажный,  (16-17 блок-секция) по адресу: г. Тверь, б-р Гусева, 57 </t>
  </si>
  <si>
    <t>ООО «Специализированный Застройщик Удача Юго-Запад»</t>
  </si>
  <si>
    <t>ООО «ИСК «ФИНАНСИНВЕСТ»</t>
  </si>
  <si>
    <t>Жилой дом (поз. 5 по ППТ) на территории ЖК «Брусилово» в г. Твери</t>
  </si>
  <si>
    <t>ООО «НОВЫЙ ПОСАД»</t>
  </si>
  <si>
    <t>Комплексная жилая и общественная застройка (1 очередь строительства, 1 этап – Многоквартирный жилой дом №11) по адресу: Тверская область, Калининский район, д. Батино</t>
  </si>
  <si>
    <t>ООО «ТВЕРЬТРЕСТ-2»</t>
  </si>
  <si>
    <t>Застройка жилого комплекса в г. Твери. Многоквартирный многоэтажный жилой дом со встроенными помещениями общественного назначения по ул. Псковская – III этап строительства, секции 4,5; г. Тверь, ул. Псковская, д. 7</t>
  </si>
  <si>
    <t>ООО «СПЕЦИАЛИЗИРОВАННЫЙ ЗАСТРОЙЩИК НОВЫЙ ГОРОД»</t>
  </si>
  <si>
    <t>ООО "СЕЛИГЕР"</t>
  </si>
  <si>
    <t>Застройка жилого комплекса в г. Твери. Многоквартирный многоэтажный жилой дом по ул. Лесная. II этап строительства; г. Тверь, ул. Ткача, д. 5</t>
  </si>
  <si>
    <t>ООО «Специализированный застройщик «АТЛАНТ»</t>
  </si>
  <si>
    <t>Многоквартирный жилой дом со встроенными помещениями общественного назначения – 5-ый пусковый комплекс 1-ой очереди застройки жилого квартала в границах улиц 15 лет Октября, Склизкова, Богданова, Т. Ильиной в г. Твери по адресу: ориентира: г. Тверь, земельный участок с кадастровым номером 69:404:0200033:1070 Московского района</t>
  </si>
  <si>
    <t>Застройка жилого комплекса в г. Твери Многоквартирный многоэтажный жилой дом со встроенными помещениями общественного назначения по ул. Левитана II этап, секции 4,5; г. Тверь, ул. Псковская, д. 12, корп. 2</t>
  </si>
  <si>
    <t>№ 69-ru69304000-57-2018 от 23.08.2018, срок действия до 31.03.2021</t>
  </si>
  <si>
    <t xml:space="preserve">ООО «ВТЭК»
</t>
  </si>
  <si>
    <t xml:space="preserve">ООО «Новые энергоэффективные качественные строительные технологии» (НЭКСТ)
</t>
  </si>
  <si>
    <t xml:space="preserve">ООО «Тверь-Спецбланк»
</t>
  </si>
  <si>
    <t xml:space="preserve">ООО "СТРОЙСЕКТОР"   </t>
  </si>
  <si>
    <t xml:space="preserve">ООО  СК «СтройДом»
</t>
  </si>
  <si>
    <t>Застройка жилого комплекса в г. Твери. Многоквартирный многоэтажный жилой дом по ул. Лесная. I этап строительства; г. Тверь, ул. Ткача, д. 3</t>
  </si>
  <si>
    <t>Жилая площадь объекта, кв.м</t>
  </si>
  <si>
    <t>Нежилая площадь объекта, кв.м</t>
  </si>
  <si>
    <t>в том числе машино-мест, шт</t>
  </si>
  <si>
    <t>Количество нежилых помещений в составе объекта, шт</t>
  </si>
  <si>
    <t>Количество жилых помещений в составе объекта, шт</t>
  </si>
  <si>
    <t xml:space="preserve">Площадь жилых помещений по ДДУ кв.м </t>
  </si>
  <si>
    <t xml:space="preserve">Площадь машиномест по ДДУ, кв.м </t>
  </si>
  <si>
    <t xml:space="preserve">Площадь нежилых помещений по ДДУ, кв.м </t>
  </si>
  <si>
    <t>Площадь по ДДУ, кв.м</t>
  </si>
  <si>
    <t xml:space="preserve"> № 69-ru69304000-259-2016 от 07.12.2016, срок действия до 20.08.2021</t>
  </si>
  <si>
    <t>№ 69-ru69304000-217-2017 от 20.10.2017, срок действия до 07.07.2021</t>
  </si>
  <si>
    <t>№ 69-ru69304000-91-2018 от 07.05.2018, срок действия до 31.03.2021</t>
  </si>
  <si>
    <t>2 кв. 2022</t>
  </si>
  <si>
    <t>№ 69-ru69304000-79-2018 от 23.04.2018, срок действия до 31.05.2021</t>
  </si>
  <si>
    <t>2 кв. 2023</t>
  </si>
  <si>
    <t>№ 69-40-52-2016 от 11.03.2016, срок действия до 31.03.2025</t>
  </si>
  <si>
    <t xml:space="preserve">14-этажный жилой дом (1,  2 блок-секции) по адресу: г. Тверь, б-р Гусева,  59 </t>
  </si>
  <si>
    <t>14-этажный жилой дом (3, 4 блок-секция) по адресу: г. Тверь, б-р Гусева,  59</t>
  </si>
  <si>
    <t xml:space="preserve">14-этажный жилой дом (5, 6 блок-секция) по адресу: г. Тверь, б-р Гусева,  59 </t>
  </si>
  <si>
    <t>3 кв. 2023</t>
  </si>
  <si>
    <t>4 кв. 2024</t>
  </si>
  <si>
    <t>2 кв .2023</t>
  </si>
  <si>
    <t>№ 69-ru69304000-163-2018 от 29.06.2018, срок действия до 28.06.2024</t>
  </si>
  <si>
    <t xml:space="preserve">Жилой дом (поз. 5.1 по ППТ) на территории ЖК «Брусилово» в г. Твери, г. Тверь, Волоколамское ш., д. 82а </t>
  </si>
  <si>
    <t>№ 69-ru69304000-164-2018 от 29.06.2018, срок действия до 28.06.2024</t>
  </si>
  <si>
    <t>№ 69-510316-47-2016 от 02.12.2016, срок действия до 31.08.2021</t>
  </si>
  <si>
    <t>№ 69-ru69304000-92-2018 от 07.05.2018, срок действия до 31.05.2021</t>
  </si>
  <si>
    <t>Застройка жилого комплекса в г. Твери. Многоквартирный многоэтажный жилой дом со встроенными помещениями общественного назначения по ул. Псковская – II этап строительства, секция 3; г. Тверь, ул. Псковская, д. 7</t>
  </si>
  <si>
    <t>№ 69-ru69304000-89-2018 от 04.05.2018, срок действия до 31.05.2021</t>
  </si>
  <si>
    <t>Застройка жилого комплекса в г. Твери. Многоквартирный многоэтажный жилой дом со встроенными помещениями общественного назначения по ул. Псковская – I этап строительства, секции 1, 2; г. Тверь, ул. Псковская, д. 7</t>
  </si>
  <si>
    <t>№ 69-ru69304000-88-2018 от 04.05.2018, срок действия до 31.05.2021</t>
  </si>
  <si>
    <t>Многоквартирный жилой дом со встроенно-пристроенными помещениями общественного назначения и подземной автостоянкой на участке с кадастровым номером 69:40:0200180:5277 (I этап строительства), г. Тверь, б-р Гусева</t>
  </si>
  <si>
    <t>№ 69-ru69304000-68-2019 от 20.11.2019, срок действия до 31.08.2021</t>
  </si>
  <si>
    <t>Многоквартирный жилой дом со встроенно-пристроенными помещениями общественного назначения и подземной автостоянкой на участке с кадастровым номером 69:40:0200180:5277 (II этап строительства)</t>
  </si>
  <si>
    <t>№ 69-ru69304000-69-2019 от 20.11.2019, срок действия до 31.05.2021</t>
  </si>
  <si>
    <t xml:space="preserve"> № 69-ru69304000-145-2018 от 20.06.2018, срок действия до 20.04.2021</t>
  </si>
  <si>
    <t xml:space="preserve"> № 69-ru69304000-146-2018 от 20.06.2018, срок действия до 20.04.2021</t>
  </si>
  <si>
    <t xml:space="preserve"> № 69-ru69304000-57-2019 от 30.08.2019, срок действия до 30.09.2021</t>
  </si>
  <si>
    <t>ООО «Специализированный застройщик Удача Юго-Запад Капитал»</t>
  </si>
  <si>
    <t>Многоквартирный дом с детским садом и кабинетом врача общей практики по адресу оринтира: г. Тверь, ул. Громова; г. Тверь, Рябеевское ш., д. 14а</t>
  </si>
  <si>
    <t>разрешение на строительство RU 69320000-66 от 18.11.2013 сроком до 31.12.2018 продлено до 31.12.2019; до 31.12.2022</t>
  </si>
  <si>
    <t>№69-ru69304000-199-2017 от 22.09.2017, срок действия до 22.07.2019; до 22.03.2020, до 22.09.2020</t>
  </si>
  <si>
    <t>№69-ru-6930400-96-2018 от 14.05.2018 срок действия до 14.04.2020, продлено до 14.12.2022</t>
  </si>
  <si>
    <t>Жилой дом блокированной застройки, расположенный по адресу: г. Тверь, ул. Восточная, д. 100" 4 этап 69:40:0200203:423</t>
  </si>
  <si>
    <t xml:space="preserve">№ 69-ru69304000-124-2017 от 20.06.2017, срок действия до 30.09.2018; продлено до 31.12.2021
</t>
  </si>
  <si>
    <t>Жилой дом блокированной застройки, расположенный по адресу: г. Тверь, ул.Дальняя, д. 99" 3 этап 69:40:0200203:422</t>
  </si>
  <si>
    <t xml:space="preserve">№ 69-ru69304000-122-2017 от 20.06.2017, срок действия до 30.09.2018; продлено до 31.12.2021
</t>
  </si>
  <si>
    <t>обл Тверская, г Тверь, Заволжский район, улица Новая Заря, д. 11, 2 этап строительства</t>
  </si>
  <si>
    <t>Комплексная жилая и общественная застройка (1 очередь строительства, 1 этап) Многоквартирный жилой дом №12, по адресу, Тверская область, Калининский район, д. Батино</t>
  </si>
  <si>
    <t>Многоквартирный жилой дом в д. Кривцово, ул. Окольная, д. 18</t>
  </si>
  <si>
    <t>Многоквартирный жилой дом в д. Кривцово, ул. Окольная, д. 16</t>
  </si>
  <si>
    <t>Многоквартирный жилой дом в д. Кривцово, ул. Окольная, д. 22</t>
  </si>
  <si>
    <t>Многоквартирный жилой дом в д. Кривцово, ул. Окольная, д. 20</t>
  </si>
  <si>
    <t>Многоквартирный жилой дом в д. Кривцово, ул. Семейная, д. 13</t>
  </si>
  <si>
    <t>Многоквартирный жилой дом в д. Кривцово, ул. Семейная, д. 11</t>
  </si>
  <si>
    <t>№ 69-510316-48-2016 от 02.12.2016, срок действия до 30.06.2022</t>
  </si>
  <si>
    <t>Жилой комплекс со встроенными нежилыми помещениями, г. Тверь, Пожарная площадь, 5, 1 этап строительства</t>
  </si>
  <si>
    <t>№69-ru69304000115-2018 от 27.06.2018, срок действия до 04.08.2019; продлено до 25.03.2020, до 04.06.2021</t>
  </si>
  <si>
    <t>№ RU 69-40-152-2015 от 01.07.2015 внесение изменений - 
№ RU 69-40-152-2015-1 от 14.03.2016
срок действия до 01.07.2020; продлено до 01.07.2021</t>
  </si>
  <si>
    <t>№ RU 69320000-681 от 24.10.2014,
срок действия до 31.12.2019, продлено до 30.06.2020; продлено до 31.07.2020</t>
  </si>
  <si>
    <t xml:space="preserve">№ RU 69320000-682 от 24.10.2014,
срок действия до 31.12.2019; продлено до 31.07.2020; продлено до 31.12.2020
</t>
  </si>
  <si>
    <t>№ 69-ru69304000-165-2018 от 29.06.2018, срок действия до 02.08.2019; до 29.06.2020; продлено до 29.06.2021</t>
  </si>
  <si>
    <t xml:space="preserve">№ 69-69304000-125-2017 от 20.06.2017, срок действия до 30.09.2018; продлено до 20.02.2020; продлено до 20.08.2020; продлено до 20.08.2021
</t>
  </si>
  <si>
    <t>69-515105-4-2016 от 10.06.2016, срок действия до 25.06.2020; продлено до 24.06.2021</t>
  </si>
  <si>
    <t>Многоквартирный жилой дом в д. Кривцово, ул. Окольная, д. 14</t>
  </si>
  <si>
    <t>№ 69-510312-027-2020 от 08.04.2020, срок действия до 08.12.2021</t>
  </si>
  <si>
    <t>№ 69-510312-022-2020 от 08.04.2020, срок действия до 08.12.2021</t>
  </si>
  <si>
    <t>№ 69-510312-026-2020 от 08.04.2020, срок действия до 08.12.2021</t>
  </si>
  <si>
    <t>№ 69-510312-020-2020 от 08.04.2020, срок действия до 08.12.2021</t>
  </si>
  <si>
    <t>№ 69-510312-025-2020 от 08.04.2020, срок действия до 08.12.2021</t>
  </si>
  <si>
    <t>№ 69-510312-024-2020 от 08.04.2020, срок действия до 08.12.2021</t>
  </si>
  <si>
    <t>№ 69-510312-023-2020 от 08.04.2020, срок действия до 08.12.2021</t>
  </si>
  <si>
    <t>ООО "Наследие" (ранее ООО «МЕРИНГ ГРУП»)</t>
  </si>
  <si>
    <t>Блокированный жилой дом на 4 блок-секции, д. Володино, ул. Удачная, д. 2</t>
  </si>
  <si>
    <t xml:space="preserve"> № 69-510305-004-2020 от 27.02.2020, срок действия до 26.02.2023</t>
  </si>
  <si>
    <t>Блокированный жилой дом на 4 блок-секции, д. Володино, ул. Уютная, д. 11</t>
  </si>
  <si>
    <t xml:space="preserve"> № 69-510305-003-2020 от 27.02.2020, срок действия до 26.02.2023</t>
  </si>
  <si>
    <t xml:space="preserve"> № 69-ru69304000-253-2017 от 14.12.2017, срок действия до 12.06.2020; продлено до 12.06.2021</t>
  </si>
  <si>
    <t xml:space="preserve">ИТОГО </t>
  </si>
  <si>
    <t>первоначальные сроки по проектной декларации</t>
  </si>
  <si>
    <t>перенос сроков окончания строительства</t>
  </si>
  <si>
    <t>начало - 2 кв. 2019; окончание - 4 кв. 2021</t>
  </si>
  <si>
    <t>начало - 3 кв. 2019; окончание - 4 кв. 2021</t>
  </si>
  <si>
    <t>начало 3 кв. 2015, окончание - 2 кв. 2019</t>
  </si>
  <si>
    <t>начало -
2 кв. 2015, окончание -      3 кв. 2017</t>
  </si>
  <si>
    <t>4 кв. 2019; 2 кв. 2020</t>
  </si>
  <si>
    <t xml:space="preserve">начало -      1 кв. 2018, окончание -  4 кв. 2021
</t>
  </si>
  <si>
    <t>1 кв. 2023</t>
  </si>
  <si>
    <t>начало 1 кв. 2019 ; окончание 4 кв. 2020</t>
  </si>
  <si>
    <t>начало -
4 кв. 2016
окончание - 3 кв. 2018</t>
  </si>
  <si>
    <t>3 кв. 2019; 4 кв. 2019; 3 кв. 2020</t>
  </si>
  <si>
    <t>начало 1 кв. 2017, окончание 4 кв. 2021</t>
  </si>
  <si>
    <t>4 кв. 2021; 3 кв. 2021</t>
  </si>
  <si>
    <t>начало 1 кв. 2017, окончание 4 кв. 2022</t>
  </si>
  <si>
    <t>начало -
4 кв. 2013
окончание - 4 кв. 2016</t>
  </si>
  <si>
    <t>4 кв. 2017; 4 кв. 2022</t>
  </si>
  <si>
    <t>начало -
4 кв. 2013
окончание - 4 кв. 2017</t>
  </si>
  <si>
    <t>4 кв. 2018; 4 кв. 2022</t>
  </si>
  <si>
    <t>окончание - 
4 кв. 2017</t>
  </si>
  <si>
    <t>4 кв.2022</t>
  </si>
  <si>
    <t>3 кв. 2016;
4 кв. 2016;
3 кв. 2017; 3 кв. 2018</t>
  </si>
  <si>
    <t>начало -
3 кв. 2018
окончание - 3 кв. 2021</t>
  </si>
  <si>
    <t xml:space="preserve">начало -      1 кв. 2016, окончание -  3 кв. 2018
</t>
  </si>
  <si>
    <t>1 кв. 2019; 3 кв. 2019; 1 кв. 2020 , 3 кв. 2020</t>
  </si>
  <si>
    <t xml:space="preserve">начало -      3 кв. 2016, окончание -  4 кв. 2018
</t>
  </si>
  <si>
    <t xml:space="preserve">1 кв. 2019; 3 кв. 2019; 3 кв. 2020 </t>
  </si>
  <si>
    <t>начало - 1,2 кв. 2017 окончание - 04.05.2018</t>
  </si>
  <si>
    <t>2 кв. 2019; 1 кв. 2020; 3 кв. 2020</t>
  </si>
  <si>
    <t>начало - 
2 кв. 2017
окончание -
3 кв. 2020</t>
  </si>
  <si>
    <t>1 очередь - 2 кв.2020; 2 очередь - 3 кв. 2020</t>
  </si>
  <si>
    <t>начало          - 4 кв. 2017 окончание - 1 кв. 2019</t>
  </si>
  <si>
    <t>1 кв. 2020; 2 кв. 2020</t>
  </si>
  <si>
    <t>начало          - 3 кв. 2017 окончание - 2 кв. 2019</t>
  </si>
  <si>
    <t>4 кв. 2019; 4 кв. 2020</t>
  </si>
  <si>
    <t>начало - 2 кв. 2017; окончание -1 кв. 2019</t>
  </si>
  <si>
    <t>начало -      2 кв. 2018 окончание -  3 кв. 2019</t>
  </si>
  <si>
    <t>4 кв. 2019;2 кв. 2020; 2 квартал 2021</t>
  </si>
  <si>
    <t>начало -      2 кв. 2018 окончание -  2 кв. 2021</t>
  </si>
  <si>
    <t>начало -      4 кв. 2018 окончание -  4 кв. 2020</t>
  </si>
  <si>
    <t>начало -      2 кв. 2018 окончание -  4 кв. 2020</t>
  </si>
  <si>
    <t>начало -      2 кв. 2018 окончание -  4 кв. 2021</t>
  </si>
  <si>
    <t>2 кв. 2020, 3 кв. 2020</t>
  </si>
  <si>
    <t>начало -      3 кв. 2017 окончание -  2 кв. 2019</t>
  </si>
  <si>
    <t>начало -      4 кв. 2018 окончание -  2 кв. 2020</t>
  </si>
  <si>
    <t>3 квартал 2020</t>
  </si>
  <si>
    <t>начало - 3 кв. 2018; окончание  - 4 кв. 2020</t>
  </si>
  <si>
    <t xml:space="preserve">начало -      4 кв. 2018, окончание -  3 кв. 2021
</t>
  </si>
  <si>
    <t>начало - 2 кв. 2017, окончание - 3 кв. 2018</t>
  </si>
  <si>
    <t>4 кв.2018/ 2 кв. 2019; 2 кв. 2021</t>
  </si>
  <si>
    <t>начало - 1 кв. 2019, окончание - 4 кв. 2020</t>
  </si>
  <si>
    <t>4 квартал 2021</t>
  </si>
  <si>
    <t>начало - 1 кв. 2019; окончание - 4 кв. 2020</t>
  </si>
  <si>
    <t>начало - 1 кв. 2019; окончание - 3 кв. 2020</t>
  </si>
  <si>
    <t>начало - 2 кв. 2020; окончание - 2 кв. 2021</t>
  </si>
  <si>
    <t xml:space="preserve">3 кв. 2022; </t>
  </si>
  <si>
    <t>начало - 2 кв. 2021; окончание - 3 кв. 2022</t>
  </si>
  <si>
    <t>начало - 2 кв. 2019; окончание - 4 кв. 2020</t>
  </si>
  <si>
    <t>2 кв.2021</t>
  </si>
  <si>
    <t>начало 2 кв. 2019; окончание 4 кв. 2020</t>
  </si>
  <si>
    <t>начало - 4 кв. 2018; окончание - 1 кв. 2021</t>
  </si>
  <si>
    <t>начало - 1 кв. 2019; окончание - 4 кв. 2019</t>
  </si>
  <si>
    <t>2 кв.2020, 4 кв. 2020</t>
  </si>
  <si>
    <t xml:space="preserve">начало - март 2016 окончание - 
2 кв. 2017
</t>
  </si>
  <si>
    <t>4 кв.2018; 1 кв. 2021</t>
  </si>
  <si>
    <t>начало - 2 кв. 2019; окончание - 2 кв. 2021</t>
  </si>
  <si>
    <t>начало - 1 кв. 2020; окончание - 1 кв. 2021</t>
  </si>
  <si>
    <t>начало -      1 кв. 2019 окончание -  1 кв. 2021</t>
  </si>
  <si>
    <t>начало -      1 кв. 2019 окончание -  2 кв. 2020</t>
  </si>
  <si>
    <t>3 квартал 2021</t>
  </si>
  <si>
    <t>4 квартал 2020</t>
  </si>
  <si>
    <t>1 квартал 2021</t>
  </si>
  <si>
    <t>2 квартал 2021</t>
  </si>
  <si>
    <t>3 квартал 2022</t>
  </si>
  <si>
    <t>4 квартал 2024</t>
  </si>
  <si>
    <t>2 квартал 2023</t>
  </si>
  <si>
    <t>3 квартал 2023</t>
  </si>
  <si>
    <t>4 квартал 2022</t>
  </si>
  <si>
    <t>3 квартал 2024</t>
  </si>
  <si>
    <t xml:space="preserve">Жилая застройка по почтовому адресу ориентира: г. Тверь, Октябрьский пр-т, д. 95 корп 5, 17 этап строительства (16 секция) адрес: г. Тверь, б-р Гусева, д. 46 </t>
  </si>
  <si>
    <t>№ 69-ru69304000-83-2019 от 25.12.2019 срок действия до 30.09.2020, продлено до 25.04.2022</t>
  </si>
  <si>
    <t xml:space="preserve">№69-ru69304000-270-2016 от 23.12.2016,
срок действия до 31.07.2020; продлено до 31.07.2021 </t>
  </si>
  <si>
    <t>Многоквартирный жилой дом поз.9  в квартале № 3 застройки по ул. Псковская в г. Твери по адресу: г. Тверь, б-р Гусева, д. 62 (4 этап)</t>
  </si>
  <si>
    <t>№ 69-RU69304000-129-2018 от 07.06.2018, срок действия до  07.02.2025</t>
  </si>
  <si>
    <t>ООО Специализированный застройщик "Жилфинансинвест"</t>
  </si>
  <si>
    <t>№ 69-ru69304000-20-2020 от 26.05.2020 срок действия до 27.05.2022</t>
  </si>
  <si>
    <t>Многоквартирный жилой дом в д. Кривцово, ул. Семейная, д. 9</t>
  </si>
  <si>
    <t>№ 69-510312-021-2020 от 08.04.2020, срок действия до 08.12.2021</t>
  </si>
  <si>
    <t>Многоквартирный жилой дом в д. Кривцово, ул. Семейная, д. 7</t>
  </si>
  <si>
    <t>№ 69-510312-019-2020 от 08.04.2020, срок действия до 08.12.2021</t>
  </si>
  <si>
    <t>начало - 1 кв. 2014; окончание - 1 кв. 2021</t>
  </si>
  <si>
    <t xml:space="preserve">Жилая застройка по почтовому адресу ориентира: г. Тверь, Октябрьский пр-т, д. 95 корп 5, 21 этап строительства (11 секция) адрес: г. Тверь, б-р Гусева, д. 46 </t>
  </si>
  <si>
    <t>№ 69-ru69304000-79-2019 от 25.12.2019 срок действия до 31.10.2020, продлено до 25.12.2022</t>
  </si>
  <si>
    <t>2 квартал 2022</t>
  </si>
  <si>
    <t xml:space="preserve">Жилая застройка по почтовому адресу ориентира: г. Тверь, Октябрьский пр-т, д. 95 корп 5, 20 этап строительства (10 секция) адрес: г. Тверь, б-р Гусева, д. 46 </t>
  </si>
  <si>
    <t>№ 69-ru69304000-80-2019 от 25.12.2019 срок действия до 30.09.2020, продлено до 25.12.2022</t>
  </si>
  <si>
    <t>Многоквартирный 6-ти этажный жилой дом со встроенными помещениями общественного назначения по адресу: г. Тверь, ул. Ефимова, д.32</t>
  </si>
  <si>
    <t>№ 69-ru69304000-27-2020 от 08.07.2020, срок действия до 10.09.2022</t>
  </si>
  <si>
    <t>ООО СК "Билдинг"</t>
  </si>
  <si>
    <t>12-ти этажный жилой дом со встроенно-пристроенными помещениями общественного назначения по адресу: г. Тверь, ул. Левитана, д.48 (2 этап строительства) помещения общественного назначения</t>
  </si>
  <si>
    <t>№ 69-40-110-2016 от 11.05.2016 срок действия до 01.09.2018; продлено до 30.06.2019; продлено до 31.12.2019; продлено до 31.12.2020</t>
  </si>
  <si>
    <t>ООО «Альтернатива+»</t>
  </si>
  <si>
    <t>№ 69-ru69304000-228-2018 от 22.10.2018 срок действия до 19.08.2019; продлено до 19.08.2020; продлено до 19.08.2021</t>
  </si>
  <si>
    <t>Комплексная жилая и общественная застройка (1 очередь строительства, 1 этап – Многоквартирный жилой дом № 13) по адресу: Тверская область, Калининский район, д. Батино</t>
  </si>
  <si>
    <t>№ 69-510316-49-2016 от 02.12.2016, срок действия до 31.12.2019; продлено до 31.12.2022</t>
  </si>
  <si>
    <t>№ 69-ru69304000-28-2020 от 17.07.2020, срок действия до 13.07.2022</t>
  </si>
  <si>
    <t>ООО Специализированный Застройщик "ТверьДомСтрой"</t>
  </si>
  <si>
    <t>№ 69-ru69304000-30-2020 от 17.07.2020 срок действия до 17.09.2022</t>
  </si>
  <si>
    <t>Многоквартирный жилой дом по адресу: г. Тверь, ул. Жореса, д. 25 (2 этап строительства) ЖК "Пенаты"</t>
  </si>
  <si>
    <t>Многоквартирный жилой дом по адресу: г. Тверь, ул. Жореса, д. 25 (1 этап строительства) ЖК Пенаты</t>
  </si>
  <si>
    <t>№ 69-ru69304000-34-2020 от 24.07.2020 срок действия до 24.11.2022</t>
  </si>
  <si>
    <t>Жилой дом по ул. З. Коноплянниковой, 89 (1-этап строительства) (проблема с росводоканалом) по адресу: г. Тверь, ул. М. Румянцева, д. 42</t>
  </si>
  <si>
    <t>Жилой дом по ул. З. Коноплянниковой, 89 (2-этап строительства) по адресу: г. Тверь, ул. М. Румянцева, д. 42</t>
  </si>
  <si>
    <t>Жилой дом по ул. З. Коноплянниковой, 89 (3-этап строительства) по адресу: г. Тверь, ул. М. Румянцева, д. 42</t>
  </si>
  <si>
    <t>№  RU 69320000-693 от 11.11.2014, срок действия до 30.09.2020; продлено до 30.09.2021</t>
  </si>
  <si>
    <t>ООО Специализированный Застройщик "СтройГарант"</t>
  </si>
  <si>
    <t>1 кв.2021</t>
  </si>
  <si>
    <t>14-16 этажный жилой дом со встроено-пристроенными администратино-торговыми помещениями, ЖК "Победа"  (3-й этап)
г. Тверь, ул. Скворцова Степанова, д. 15</t>
  </si>
  <si>
    <t xml:space="preserve">№ 69 RU6930400-87-2019 от 25.12.2019
срок действия до 10.02.2024; </t>
  </si>
  <si>
    <t>1 кв. 2024</t>
  </si>
  <si>
    <t>17 этажный многоквартирный жилой дом №2 по ул. Первитинская в г. Тверь г. Тверь, ул. Первитинская, д. 2 (69:40:0100139:147) ПоЛУЧЕН ЗОС</t>
  </si>
  <si>
    <t>№ 69-510312-045-2020 от 24.09.2020, срок действия до 24.05.2022</t>
  </si>
  <si>
    <t>Многоквартирный жилой дом в д. Кривцово, ул. Тихая, д. 12</t>
  </si>
  <si>
    <t>№ 69-510312-023-2019 от 06.06.2019, срок действия до 06.02.2021</t>
  </si>
  <si>
    <t>Многоквартирный жилой дом в д. Кривцово, ул. Семейная, д. 5</t>
  </si>
  <si>
    <t>ЖК с подземной автостоянкой "Белая Слобода", г. Тверь, ул. Гончарова, д. 34 (1 этап)</t>
  </si>
  <si>
    <t>ЖК с подземной автостоянкой "Белая Слобода", г. Тверь, ул. Гончарова, д. 34 (2 этап)</t>
  </si>
  <si>
    <t>ЖК с подземной автостоянкой "Белая Слобода", г. Тверь, ул. Гончарова, д. 34 (3 этап) подземная автостоянка</t>
  </si>
  <si>
    <t>2 кв . 2021</t>
  </si>
  <si>
    <t>Жилой комплекс «Мичуринский» (г. Тверь, ул. Сергея Лоскутова, д. 2).1 этап (к.н. з. у. 69:40:0300159:2379)</t>
  </si>
  <si>
    <t>Многоквартирный жилой дом по ул. Ефимова, д. 15 в г. Твери (к.н.з.у. 69:40:0400044:363)</t>
  </si>
  <si>
    <t>ЖД «ТОПАЗ» по адресу: г. Тверь, Петербургское ш., д. 49, корп. 1 (к.н.з.у. 69:40:0100215:22)</t>
  </si>
  <si>
    <t xml:space="preserve">5-ти секционного 3-этажного жилого дома, г.Тверь (1 этап),   г. Тверь, мкр. "Южный-Д", ул. Новая, д. 11 </t>
  </si>
  <si>
    <t>7-ми секционный 3-этажный жилой дом 5, г.Тверь (2 этап),  г. Тверь, мкр. "Южный-Д", ул. Новая, д. 9</t>
  </si>
  <si>
    <t>Многоквартирный жилой дом со встроенно-пристроенными помещениями общественного назначения и подземной автостоянкой на участке с кадастровым номером 69:40:0200180:5277 (III этап строительства)</t>
  </si>
  <si>
    <t>начало -
1 кв. 2020 окончание - 2 кв. 2021</t>
  </si>
  <si>
    <t>№ 69-ru69304000-44-2020 от 16.09.2020, срок действия до 15.01.2022</t>
  </si>
  <si>
    <t>"Старые правила"</t>
  </si>
  <si>
    <t>Количество застройщиков (шт.)</t>
  </si>
  <si>
    <t>Количестро проектов строительства (шт.)</t>
  </si>
  <si>
    <t>Общая площадь (кв.м.)</t>
  </si>
  <si>
    <t>Новые правила</t>
  </si>
  <si>
    <t>Прочие (за собственные средства, 100% продаж)</t>
  </si>
  <si>
    <t>16-этажный жилой дом 
(4-й этап строительства)
г. Тверь, ул. Терещенко, д. 6, корп. 3
ВЫДАН ЗОС</t>
  </si>
  <si>
    <t xml:space="preserve">Сроки окончания строительства </t>
  </si>
  <si>
    <t>привлечение денежных средств на условиях их размещения на счетах эскроу</t>
  </si>
  <si>
    <t>привлечение денежных средств по старым правилам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</si>
</sst>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3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top"/>
    </xf>
    <xf numFmtId="0" fontId="1" fillId="3" borderId="0" xfId="0" applyFont="1" applyFill="1" applyAlignment="1">
      <alignment vertical="top"/>
    </xf>
    <xf numFmtId="0" fontId="2" fillId="3" borderId="2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2" fontId="1" fillId="2" borderId="2" xfId="1" applyNumberFormat="1" applyFont="1" applyFill="1" applyBorder="1" applyAlignment="1">
      <alignment horizontal="center" vertical="top" wrapText="1"/>
    </xf>
    <xf numFmtId="1" fontId="1" fillId="2" borderId="2" xfId="1" applyNumberFormat="1" applyFont="1" applyFill="1" applyBorder="1" applyAlignment="1">
      <alignment horizontal="center" vertical="top" wrapText="1"/>
    </xf>
    <xf numFmtId="43" fontId="1" fillId="2" borderId="2" xfId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2" fontId="1" fillId="2" borderId="1" xfId="1" applyNumberFormat="1" applyFont="1" applyFill="1" applyBorder="1" applyAlignment="1">
      <alignment horizontal="center" vertical="top" wrapText="1"/>
    </xf>
    <xf numFmtId="1" fontId="1" fillId="2" borderId="1" xfId="1" applyNumberFormat="1" applyFont="1" applyFill="1" applyBorder="1" applyAlignment="1">
      <alignment horizontal="center" vertical="top" wrapText="1"/>
    </xf>
    <xf numFmtId="43" fontId="2" fillId="2" borderId="1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3" fontId="1" fillId="2" borderId="1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43" fontId="1" fillId="2" borderId="1" xfId="1" applyFont="1" applyFill="1" applyBorder="1" applyAlignment="1">
      <alignment horizontal="center" vertical="top"/>
    </xf>
    <xf numFmtId="43" fontId="1" fillId="2" borderId="5" xfId="1" applyFont="1" applyFill="1" applyBorder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43" fontId="1" fillId="2" borderId="0" xfId="1" applyFont="1" applyFill="1" applyAlignment="1">
      <alignment horizontal="center" vertical="top"/>
    </xf>
    <xf numFmtId="2" fontId="1" fillId="2" borderId="0" xfId="1" applyNumberFormat="1" applyFont="1" applyFill="1" applyAlignment="1">
      <alignment horizontal="center" vertical="top"/>
    </xf>
    <xf numFmtId="1" fontId="1" fillId="2" borderId="0" xfId="1" applyNumberFormat="1" applyFont="1" applyFill="1" applyAlignment="1">
      <alignment horizontal="center" vertical="top"/>
    </xf>
    <xf numFmtId="43" fontId="1" fillId="2" borderId="0" xfId="1" applyFont="1" applyFill="1" applyAlignment="1">
      <alignment vertical="top"/>
    </xf>
    <xf numFmtId="2" fontId="1" fillId="2" borderId="0" xfId="1" applyNumberFormat="1" applyFont="1" applyFill="1" applyAlignment="1">
      <alignment horizontal="left" vertical="top"/>
    </xf>
    <xf numFmtId="43" fontId="1" fillId="2" borderId="0" xfId="1" applyFont="1" applyFill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2" fontId="1" fillId="4" borderId="1" xfId="1" applyNumberFormat="1" applyFont="1" applyFill="1" applyBorder="1" applyAlignment="1">
      <alignment horizontal="center" vertical="top" wrapText="1"/>
    </xf>
    <xf numFmtId="1" fontId="1" fillId="4" borderId="1" xfId="1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3" fontId="1" fillId="4" borderId="1" xfId="1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center" wrapText="1"/>
    </xf>
    <xf numFmtId="43" fontId="1" fillId="4" borderId="2" xfId="1" applyFont="1" applyFill="1" applyBorder="1" applyAlignment="1">
      <alignment horizontal="center" vertical="top" wrapText="1"/>
    </xf>
    <xf numFmtId="2" fontId="1" fillId="4" borderId="2" xfId="1" applyNumberFormat="1" applyFont="1" applyFill="1" applyBorder="1" applyAlignment="1">
      <alignment horizontal="center" vertical="top" wrapText="1"/>
    </xf>
    <xf numFmtId="1" fontId="1" fillId="4" borderId="2" xfId="1" applyNumberFormat="1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2" fontId="1" fillId="3" borderId="1" xfId="1" applyNumberFormat="1" applyFont="1" applyFill="1" applyBorder="1" applyAlignment="1">
      <alignment horizontal="center" vertical="top" wrapText="1"/>
    </xf>
    <xf numFmtId="1" fontId="1" fillId="3" borderId="1" xfId="1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3" fontId="1" fillId="3" borderId="2" xfId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/>
    </xf>
    <xf numFmtId="43" fontId="1" fillId="3" borderId="1" xfId="1" applyFont="1" applyFill="1" applyBorder="1" applyAlignment="1">
      <alignment horizontal="center" vertical="top" wrapText="1"/>
    </xf>
    <xf numFmtId="0" fontId="2" fillId="3" borderId="0" xfId="0" applyFont="1" applyFill="1" applyAlignment="1">
      <alignment vertical="top"/>
    </xf>
    <xf numFmtId="0" fontId="2" fillId="4" borderId="0" xfId="0" applyFont="1" applyFill="1" applyAlignment="1">
      <alignment vertical="top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/>
    </xf>
    <xf numFmtId="2" fontId="1" fillId="4" borderId="1" xfId="1" applyNumberFormat="1" applyFont="1" applyFill="1" applyBorder="1" applyAlignment="1">
      <alignment horizontal="center" vertical="top"/>
    </xf>
    <xf numFmtId="1" fontId="1" fillId="4" borderId="1" xfId="1" applyNumberFormat="1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>
      <alignment horizontal="center" vertical="top" wrapText="1"/>
    </xf>
    <xf numFmtId="1" fontId="6" fillId="3" borderId="1" xfId="1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4" fontId="2" fillId="4" borderId="5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 wrapText="1"/>
    </xf>
    <xf numFmtId="2" fontId="1" fillId="3" borderId="2" xfId="1" applyNumberFormat="1" applyFont="1" applyFill="1" applyBorder="1" applyAlignment="1">
      <alignment horizontal="center" vertical="top" wrapText="1"/>
    </xf>
    <xf numFmtId="1" fontId="1" fillId="3" borderId="2" xfId="1" applyNumberFormat="1" applyFont="1" applyFill="1" applyBorder="1" applyAlignment="1">
      <alignment horizontal="center" vertical="top" wrapText="1"/>
    </xf>
    <xf numFmtId="43" fontId="2" fillId="3" borderId="2" xfId="1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vertical="top" wrapText="1"/>
    </xf>
    <xf numFmtId="0" fontId="2" fillId="4" borderId="6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2" fontId="6" fillId="4" borderId="1" xfId="1" applyNumberFormat="1" applyFont="1" applyFill="1" applyBorder="1" applyAlignment="1">
      <alignment horizontal="center" vertical="top" wrapText="1"/>
    </xf>
    <xf numFmtId="1" fontId="6" fillId="4" borderId="1" xfId="1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2" fontId="1" fillId="4" borderId="2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/>
    </xf>
    <xf numFmtId="0" fontId="4" fillId="4" borderId="4" xfId="0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top"/>
    </xf>
    <xf numFmtId="0" fontId="2" fillId="4" borderId="0" xfId="0" applyFont="1" applyFill="1" applyAlignment="1">
      <alignment vertical="top"/>
    </xf>
    <xf numFmtId="0" fontId="2" fillId="2" borderId="0" xfId="0" applyFont="1" applyFill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715EB"/>
      <color rgb="FF8B30D0"/>
      <color rgb="FF2FB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5"/>
  <sheetViews>
    <sheetView tabSelected="1" view="pageBreakPreview" zoomScale="60" zoomScaleNormal="86" workbookViewId="0">
      <pane ySplit="1" topLeftCell="A2" activePane="bottomLeft" state="frozen"/>
      <selection activeCell="H1" sqref="H1"/>
      <selection pane="bottomLeft" activeCell="B122" sqref="B122"/>
    </sheetView>
  </sheetViews>
  <sheetFormatPr defaultRowHeight="15.75" x14ac:dyDescent="0.25"/>
  <cols>
    <col min="1" max="1" width="4.7109375" style="4" customWidth="1"/>
    <col min="2" max="2" width="30.28515625" style="4" customWidth="1"/>
    <col min="3" max="3" width="59.42578125" style="60" customWidth="1"/>
    <col min="4" max="4" width="27.7109375" style="60" customWidth="1"/>
    <col min="5" max="5" width="29.5703125" style="60" customWidth="1"/>
    <col min="6" max="8" width="17.5703125" style="62" customWidth="1"/>
    <col min="9" max="11" width="17.5703125" style="63" customWidth="1"/>
    <col min="12" max="12" width="17.28515625" style="4" customWidth="1"/>
    <col min="13" max="13" width="19.7109375" style="4" customWidth="1"/>
    <col min="14" max="14" width="13" style="4" customWidth="1"/>
    <col min="15" max="15" width="19.42578125" style="4" customWidth="1"/>
    <col min="16" max="16" width="13" style="4" customWidth="1"/>
    <col min="17" max="17" width="19.5703125" style="4" customWidth="1"/>
    <col min="18" max="18" width="16.42578125" style="36" customWidth="1"/>
    <col min="19" max="19" width="18.7109375" style="64" customWidth="1"/>
    <col min="20" max="20" width="27.28515625" style="53" customWidth="1"/>
    <col min="21" max="21" width="28.7109375" style="51" customWidth="1"/>
    <col min="22" max="16384" width="9.140625" style="5"/>
  </cols>
  <sheetData>
    <row r="1" spans="1:21" ht="99" customHeight="1" x14ac:dyDescent="0.25">
      <c r="A1" s="2" t="s">
        <v>0</v>
      </c>
      <c r="B1" s="2" t="s">
        <v>47</v>
      </c>
      <c r="C1" s="2" t="s">
        <v>16</v>
      </c>
      <c r="D1" s="39" t="s">
        <v>224</v>
      </c>
      <c r="E1" s="39" t="s">
        <v>225</v>
      </c>
      <c r="F1" s="40" t="s">
        <v>17</v>
      </c>
      <c r="G1" s="40" t="s">
        <v>145</v>
      </c>
      <c r="H1" s="40" t="s">
        <v>146</v>
      </c>
      <c r="I1" s="41" t="s">
        <v>149</v>
      </c>
      <c r="J1" s="41" t="s">
        <v>148</v>
      </c>
      <c r="K1" s="41" t="s">
        <v>147</v>
      </c>
      <c r="L1" s="33" t="s">
        <v>107</v>
      </c>
      <c r="M1" s="33" t="s">
        <v>150</v>
      </c>
      <c r="N1" s="33" t="s">
        <v>108</v>
      </c>
      <c r="O1" s="33" t="s">
        <v>152</v>
      </c>
      <c r="P1" s="33" t="s">
        <v>109</v>
      </c>
      <c r="Q1" s="33" t="s">
        <v>151</v>
      </c>
      <c r="R1" s="39" t="s">
        <v>110</v>
      </c>
      <c r="S1" s="42" t="s">
        <v>153</v>
      </c>
      <c r="T1" s="2" t="s">
        <v>1</v>
      </c>
      <c r="U1" s="43" t="s">
        <v>368</v>
      </c>
    </row>
    <row r="2" spans="1:21" s="73" customFormat="1" ht="47.25" x14ac:dyDescent="0.25">
      <c r="A2" s="130">
        <v>1</v>
      </c>
      <c r="B2" s="128" t="s">
        <v>66</v>
      </c>
      <c r="C2" s="67" t="s">
        <v>10</v>
      </c>
      <c r="D2" s="74" t="s">
        <v>226</v>
      </c>
      <c r="E2" s="98" t="s">
        <v>9</v>
      </c>
      <c r="F2" s="68">
        <v>2401.13</v>
      </c>
      <c r="G2" s="68">
        <v>1289.1099999999999</v>
      </c>
      <c r="H2" s="68">
        <v>331.94</v>
      </c>
      <c r="I2" s="69">
        <v>20</v>
      </c>
      <c r="J2" s="69">
        <v>26</v>
      </c>
      <c r="K2" s="69">
        <v>3</v>
      </c>
      <c r="L2" s="13">
        <v>19</v>
      </c>
      <c r="M2" s="13">
        <v>1189.51</v>
      </c>
      <c r="N2" s="13">
        <v>3</v>
      </c>
      <c r="O2" s="13">
        <v>12</v>
      </c>
      <c r="P2" s="13">
        <v>2</v>
      </c>
      <c r="Q2" s="13">
        <v>52</v>
      </c>
      <c r="R2" s="70">
        <f>L2+N2+P2</f>
        <v>24</v>
      </c>
      <c r="S2" s="75">
        <f>M2+O2+Q2</f>
        <v>1253.51</v>
      </c>
      <c r="T2" s="130" t="s">
        <v>18</v>
      </c>
      <c r="U2" s="99" t="s">
        <v>9</v>
      </c>
    </row>
    <row r="3" spans="1:21" s="73" customFormat="1" ht="47.25" x14ac:dyDescent="0.25">
      <c r="A3" s="131"/>
      <c r="B3" s="133"/>
      <c r="C3" s="67" t="s">
        <v>11</v>
      </c>
      <c r="D3" s="74" t="s">
        <v>227</v>
      </c>
      <c r="E3" s="98" t="s">
        <v>9</v>
      </c>
      <c r="F3" s="68">
        <v>2369.1999999999998</v>
      </c>
      <c r="G3" s="68">
        <v>1265.1300000000001</v>
      </c>
      <c r="H3" s="68">
        <v>333.94</v>
      </c>
      <c r="I3" s="69">
        <v>20</v>
      </c>
      <c r="J3" s="69">
        <v>26</v>
      </c>
      <c r="K3" s="69">
        <v>3</v>
      </c>
      <c r="L3" s="13">
        <v>7</v>
      </c>
      <c r="M3" s="13">
        <v>445.12</v>
      </c>
      <c r="N3" s="13">
        <v>4</v>
      </c>
      <c r="O3" s="13">
        <v>11.7</v>
      </c>
      <c r="P3" s="13">
        <v>2</v>
      </c>
      <c r="Q3" s="13">
        <v>52</v>
      </c>
      <c r="R3" s="70">
        <f>L3+N3+P3</f>
        <v>13</v>
      </c>
      <c r="S3" s="75">
        <f>M3+O3+Q3</f>
        <v>508.82</v>
      </c>
      <c r="T3" s="131"/>
      <c r="U3" s="99" t="s">
        <v>9</v>
      </c>
    </row>
    <row r="4" spans="1:21" s="73" customFormat="1" ht="47.25" x14ac:dyDescent="0.25">
      <c r="A4" s="131"/>
      <c r="B4" s="133"/>
      <c r="C4" s="67" t="s">
        <v>75</v>
      </c>
      <c r="D4" s="74"/>
      <c r="E4" s="98" t="s">
        <v>9</v>
      </c>
      <c r="F4" s="68">
        <v>1539.63</v>
      </c>
      <c r="G4" s="68">
        <v>814.35</v>
      </c>
      <c r="H4" s="68">
        <v>280.8</v>
      </c>
      <c r="I4" s="69">
        <v>15</v>
      </c>
      <c r="J4" s="69">
        <v>8</v>
      </c>
      <c r="K4" s="69">
        <v>6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70">
        <f>L4+N4+P4</f>
        <v>0</v>
      </c>
      <c r="S4" s="75">
        <f>M4+O4+Q4</f>
        <v>0</v>
      </c>
      <c r="T4" s="131"/>
      <c r="U4" s="99" t="s">
        <v>9</v>
      </c>
    </row>
    <row r="5" spans="1:21" s="73" customFormat="1" ht="47.25" x14ac:dyDescent="0.25">
      <c r="A5" s="132"/>
      <c r="B5" s="129"/>
      <c r="C5" s="67" t="s">
        <v>76</v>
      </c>
      <c r="D5" s="74"/>
      <c r="E5" s="98" t="s">
        <v>9</v>
      </c>
      <c r="F5" s="68">
        <v>3760.62</v>
      </c>
      <c r="G5" s="68">
        <v>0</v>
      </c>
      <c r="H5" s="68">
        <v>1347.5</v>
      </c>
      <c r="I5" s="69">
        <v>0</v>
      </c>
      <c r="J5" s="69">
        <v>17</v>
      </c>
      <c r="K5" s="69">
        <v>17</v>
      </c>
      <c r="L5" s="13">
        <v>0</v>
      </c>
      <c r="M5" s="13">
        <v>0</v>
      </c>
      <c r="N5" s="13">
        <v>0</v>
      </c>
      <c r="O5" s="13">
        <v>0</v>
      </c>
      <c r="P5" s="13">
        <v>7</v>
      </c>
      <c r="Q5" s="13">
        <v>118.7</v>
      </c>
      <c r="R5" s="70">
        <f>L5+N5+P5</f>
        <v>7</v>
      </c>
      <c r="S5" s="75">
        <f>M5+O5+Q5</f>
        <v>118.7</v>
      </c>
      <c r="T5" s="132"/>
      <c r="U5" s="99" t="s">
        <v>9</v>
      </c>
    </row>
    <row r="6" spans="1:21" s="73" customFormat="1" ht="114" customHeight="1" x14ac:dyDescent="0.25">
      <c r="A6" s="126">
        <v>2</v>
      </c>
      <c r="B6" s="130" t="s">
        <v>49</v>
      </c>
      <c r="C6" s="67" t="s">
        <v>32</v>
      </c>
      <c r="D6" s="74" t="s">
        <v>228</v>
      </c>
      <c r="E6" s="74" t="s">
        <v>5</v>
      </c>
      <c r="F6" s="68">
        <v>13070.29</v>
      </c>
      <c r="G6" s="76">
        <v>9157.6200000000008</v>
      </c>
      <c r="H6" s="76">
        <v>946.59</v>
      </c>
      <c r="I6" s="77">
        <v>114</v>
      </c>
      <c r="J6" s="77">
        <v>85</v>
      </c>
      <c r="K6" s="77">
        <v>0</v>
      </c>
      <c r="L6" s="26">
        <v>92</v>
      </c>
      <c r="M6" s="26">
        <v>6722.27</v>
      </c>
      <c r="N6" s="26">
        <v>32</v>
      </c>
      <c r="O6" s="26">
        <v>329.59</v>
      </c>
      <c r="P6" s="26">
        <v>0</v>
      </c>
      <c r="Q6" s="26">
        <v>0</v>
      </c>
      <c r="R6" s="70">
        <f>L6+N6+P6</f>
        <v>124</v>
      </c>
      <c r="S6" s="75">
        <f>M6+O6+Q6</f>
        <v>7051.8600000000006</v>
      </c>
      <c r="T6" s="26" t="s">
        <v>203</v>
      </c>
      <c r="U6" s="72" t="s">
        <v>5</v>
      </c>
    </row>
    <row r="7" spans="1:21" s="84" customFormat="1" ht="114" customHeight="1" x14ac:dyDescent="0.25">
      <c r="A7" s="127"/>
      <c r="B7" s="132"/>
      <c r="C7" s="79" t="s">
        <v>341</v>
      </c>
      <c r="D7" s="19"/>
      <c r="E7" s="19"/>
      <c r="F7" s="80">
        <v>20831.5</v>
      </c>
      <c r="G7" s="101">
        <v>13584.9</v>
      </c>
      <c r="H7" s="101">
        <v>3060.8</v>
      </c>
      <c r="I7" s="102">
        <v>162</v>
      </c>
      <c r="J7" s="102">
        <v>113</v>
      </c>
      <c r="K7" s="102">
        <v>0</v>
      </c>
      <c r="L7" s="29">
        <v>0</v>
      </c>
      <c r="M7" s="29">
        <v>0</v>
      </c>
      <c r="N7" s="29"/>
      <c r="O7" s="29">
        <v>0</v>
      </c>
      <c r="P7" s="29">
        <v>0</v>
      </c>
      <c r="Q7" s="29">
        <v>0</v>
      </c>
      <c r="R7" s="82">
        <v>0</v>
      </c>
      <c r="S7" s="83">
        <v>0</v>
      </c>
      <c r="T7" s="29" t="s">
        <v>342</v>
      </c>
      <c r="U7" s="24" t="s">
        <v>343</v>
      </c>
    </row>
    <row r="8" spans="1:21" s="4" customFormat="1" ht="47.25" x14ac:dyDescent="0.25">
      <c r="A8" s="121">
        <v>3</v>
      </c>
      <c r="B8" s="134" t="s">
        <v>50</v>
      </c>
      <c r="C8" s="44" t="s">
        <v>357</v>
      </c>
      <c r="D8" s="38" t="s">
        <v>229</v>
      </c>
      <c r="E8" s="38" t="s">
        <v>230</v>
      </c>
      <c r="F8" s="45">
        <v>1225.7</v>
      </c>
      <c r="G8" s="45">
        <v>1225.7</v>
      </c>
      <c r="H8" s="45">
        <v>0</v>
      </c>
      <c r="I8" s="46">
        <v>7</v>
      </c>
      <c r="J8" s="46">
        <v>0</v>
      </c>
      <c r="K8" s="46">
        <v>0</v>
      </c>
      <c r="L8" s="3">
        <v>7</v>
      </c>
      <c r="M8" s="3">
        <v>1225.7</v>
      </c>
      <c r="N8" s="3">
        <v>0</v>
      </c>
      <c r="O8" s="3">
        <v>0</v>
      </c>
      <c r="P8" s="3">
        <v>0</v>
      </c>
      <c r="Q8" s="3">
        <v>0</v>
      </c>
      <c r="R8" s="39">
        <f>L8+N8+P8</f>
        <v>7</v>
      </c>
      <c r="S8" s="42">
        <f>M8+O8+Q8</f>
        <v>1225.7</v>
      </c>
      <c r="T8" s="139" t="s">
        <v>338</v>
      </c>
      <c r="U8" s="37" t="s">
        <v>4</v>
      </c>
    </row>
    <row r="9" spans="1:21" s="4" customFormat="1" ht="48.75" customHeight="1" x14ac:dyDescent="0.25">
      <c r="A9" s="122"/>
      <c r="B9" s="135"/>
      <c r="C9" s="44" t="s">
        <v>356</v>
      </c>
      <c r="D9" s="38"/>
      <c r="E9" s="38" t="s">
        <v>8</v>
      </c>
      <c r="F9" s="45">
        <v>881.5</v>
      </c>
      <c r="G9" s="45">
        <v>881.5</v>
      </c>
      <c r="H9" s="45">
        <v>0</v>
      </c>
      <c r="I9" s="46">
        <v>5</v>
      </c>
      <c r="J9" s="46">
        <v>0</v>
      </c>
      <c r="K9" s="46">
        <v>0</v>
      </c>
      <c r="L9" s="3">
        <v>5</v>
      </c>
      <c r="M9" s="3">
        <v>881.5</v>
      </c>
      <c r="N9" s="3">
        <v>0</v>
      </c>
      <c r="O9" s="3">
        <v>0</v>
      </c>
      <c r="P9" s="3">
        <v>0</v>
      </c>
      <c r="Q9" s="3">
        <v>0</v>
      </c>
      <c r="R9" s="39">
        <f>L9+N9+P9</f>
        <v>5</v>
      </c>
      <c r="S9" s="42">
        <f>M9+O9+Q9</f>
        <v>881.5</v>
      </c>
      <c r="T9" s="140"/>
      <c r="U9" s="37" t="s">
        <v>8</v>
      </c>
    </row>
    <row r="10" spans="1:21" s="84" customFormat="1" ht="69" customHeight="1" x14ac:dyDescent="0.25">
      <c r="A10" s="22">
        <v>4</v>
      </c>
      <c r="B10" s="22" t="s">
        <v>51</v>
      </c>
      <c r="C10" s="32" t="s">
        <v>306</v>
      </c>
      <c r="D10" s="32"/>
      <c r="E10" s="100"/>
      <c r="F10" s="101">
        <v>5963</v>
      </c>
      <c r="G10" s="101">
        <v>3992.6</v>
      </c>
      <c r="H10" s="101">
        <v>0</v>
      </c>
      <c r="I10" s="102">
        <v>78</v>
      </c>
      <c r="J10" s="102">
        <v>0</v>
      </c>
      <c r="K10" s="102">
        <v>0</v>
      </c>
      <c r="L10" s="8">
        <v>9</v>
      </c>
      <c r="M10" s="8">
        <v>427.2</v>
      </c>
      <c r="N10" s="8">
        <v>0</v>
      </c>
      <c r="O10" s="8">
        <v>0</v>
      </c>
      <c r="P10" s="8">
        <v>0</v>
      </c>
      <c r="Q10" s="8">
        <v>0</v>
      </c>
      <c r="R10" s="82">
        <f>L10+N10+P10</f>
        <v>9</v>
      </c>
      <c r="S10" s="83">
        <v>0</v>
      </c>
      <c r="T10" s="103" t="s">
        <v>307</v>
      </c>
      <c r="U10" s="104" t="s">
        <v>12</v>
      </c>
    </row>
    <row r="11" spans="1:21" s="73" customFormat="1" ht="49.5" customHeight="1" x14ac:dyDescent="0.25">
      <c r="A11" s="130">
        <v>5</v>
      </c>
      <c r="B11" s="128" t="s">
        <v>67</v>
      </c>
      <c r="C11" s="67" t="s">
        <v>77</v>
      </c>
      <c r="D11" s="74" t="s">
        <v>314</v>
      </c>
      <c r="E11" s="123" t="s">
        <v>104</v>
      </c>
      <c r="F11" s="136">
        <v>48391</v>
      </c>
      <c r="G11" s="68">
        <v>0</v>
      </c>
      <c r="H11" s="68">
        <v>2739.37</v>
      </c>
      <c r="I11" s="69">
        <v>0</v>
      </c>
      <c r="J11" s="69">
        <v>2</v>
      </c>
      <c r="K11" s="69">
        <v>0</v>
      </c>
      <c r="L11" s="13">
        <v>0</v>
      </c>
      <c r="M11" s="13">
        <v>0</v>
      </c>
      <c r="N11" s="13">
        <v>1</v>
      </c>
      <c r="O11" s="13">
        <v>1039.3699999999999</v>
      </c>
      <c r="P11" s="13">
        <v>0</v>
      </c>
      <c r="Q11" s="13">
        <v>0</v>
      </c>
      <c r="R11" s="70">
        <f>L11+N11+P11</f>
        <v>1</v>
      </c>
      <c r="S11" s="75">
        <f>M11+O11+Q11</f>
        <v>1039.3699999999999</v>
      </c>
      <c r="T11" s="130" t="s">
        <v>33</v>
      </c>
      <c r="U11" s="107" t="s">
        <v>12</v>
      </c>
    </row>
    <row r="12" spans="1:21" s="73" customFormat="1" ht="49.5" customHeight="1" x14ac:dyDescent="0.25">
      <c r="A12" s="131"/>
      <c r="B12" s="133"/>
      <c r="C12" s="67" t="s">
        <v>78</v>
      </c>
      <c r="D12" s="74" t="s">
        <v>314</v>
      </c>
      <c r="E12" s="124"/>
      <c r="F12" s="137"/>
      <c r="G12" s="68">
        <v>10720.2</v>
      </c>
      <c r="H12" s="68">
        <v>276.60000000000002</v>
      </c>
      <c r="I12" s="69">
        <v>132</v>
      </c>
      <c r="J12" s="69">
        <v>54</v>
      </c>
      <c r="K12" s="69">
        <v>0</v>
      </c>
      <c r="L12" s="13">
        <v>62</v>
      </c>
      <c r="M12" s="13">
        <v>5013</v>
      </c>
      <c r="N12" s="13">
        <v>7</v>
      </c>
      <c r="O12" s="13">
        <v>37</v>
      </c>
      <c r="P12" s="13"/>
      <c r="Q12" s="13"/>
      <c r="R12" s="70">
        <f>L12+N12+P12</f>
        <v>69</v>
      </c>
      <c r="S12" s="75">
        <f>M12+O12+Q12</f>
        <v>5050</v>
      </c>
      <c r="T12" s="131"/>
      <c r="U12" s="107" t="s">
        <v>12</v>
      </c>
    </row>
    <row r="13" spans="1:21" s="73" customFormat="1" ht="49.5" customHeight="1" x14ac:dyDescent="0.25">
      <c r="A13" s="132"/>
      <c r="B13" s="129"/>
      <c r="C13" s="67" t="s">
        <v>79</v>
      </c>
      <c r="D13" s="74"/>
      <c r="E13" s="125"/>
      <c r="F13" s="138"/>
      <c r="G13" s="68">
        <v>0</v>
      </c>
      <c r="H13" s="68">
        <v>3063.86</v>
      </c>
      <c r="I13" s="69">
        <v>0</v>
      </c>
      <c r="J13" s="69">
        <v>0</v>
      </c>
      <c r="K13" s="69">
        <v>192</v>
      </c>
      <c r="L13" s="13">
        <v>0</v>
      </c>
      <c r="M13" s="13">
        <v>0</v>
      </c>
      <c r="N13" s="13">
        <v>0</v>
      </c>
      <c r="O13" s="13">
        <v>0</v>
      </c>
      <c r="P13" s="13">
        <v>17</v>
      </c>
      <c r="Q13" s="13">
        <v>315</v>
      </c>
      <c r="R13" s="70">
        <f>L13+N13+P13</f>
        <v>17</v>
      </c>
      <c r="S13" s="75">
        <f>M13+O13+Q13</f>
        <v>315</v>
      </c>
      <c r="T13" s="132"/>
      <c r="U13" s="107" t="s">
        <v>104</v>
      </c>
    </row>
    <row r="14" spans="1:21" s="73" customFormat="1" ht="47.25" x14ac:dyDescent="0.25">
      <c r="A14" s="130">
        <v>6</v>
      </c>
      <c r="B14" s="130" t="s">
        <v>80</v>
      </c>
      <c r="C14" s="67" t="s">
        <v>20</v>
      </c>
      <c r="D14" s="74" t="s">
        <v>231</v>
      </c>
      <c r="E14" s="74" t="s">
        <v>12</v>
      </c>
      <c r="F14" s="68">
        <v>4883.33</v>
      </c>
      <c r="G14" s="68">
        <v>3140.56</v>
      </c>
      <c r="H14" s="68">
        <v>314.14</v>
      </c>
      <c r="I14" s="69">
        <v>54</v>
      </c>
      <c r="J14" s="69">
        <v>16</v>
      </c>
      <c r="K14" s="69">
        <v>10</v>
      </c>
      <c r="L14" s="13">
        <v>49</v>
      </c>
      <c r="M14" s="13">
        <v>2910.94</v>
      </c>
      <c r="N14" s="13">
        <v>6</v>
      </c>
      <c r="O14" s="13">
        <v>72.040000000000006</v>
      </c>
      <c r="P14" s="13">
        <v>10</v>
      </c>
      <c r="Q14" s="13">
        <v>242.1</v>
      </c>
      <c r="R14" s="70">
        <f>L14+N14+P14</f>
        <v>65</v>
      </c>
      <c r="S14" s="75">
        <f>M14+O14+Q14</f>
        <v>3225.08</v>
      </c>
      <c r="T14" s="123" t="s">
        <v>34</v>
      </c>
      <c r="U14" s="72" t="s">
        <v>12</v>
      </c>
    </row>
    <row r="15" spans="1:21" s="73" customFormat="1" ht="47.25" x14ac:dyDescent="0.25">
      <c r="A15" s="131"/>
      <c r="B15" s="131"/>
      <c r="C15" s="67" t="s">
        <v>21</v>
      </c>
      <c r="D15" s="74" t="s">
        <v>231</v>
      </c>
      <c r="E15" s="74" t="s">
        <v>232</v>
      </c>
      <c r="F15" s="68">
        <v>3973.63</v>
      </c>
      <c r="G15" s="68">
        <v>2706.25</v>
      </c>
      <c r="H15" s="68">
        <v>333.23</v>
      </c>
      <c r="I15" s="69">
        <v>45</v>
      </c>
      <c r="J15" s="69">
        <v>14</v>
      </c>
      <c r="K15" s="69">
        <v>10</v>
      </c>
      <c r="L15" s="13">
        <v>41</v>
      </c>
      <c r="M15" s="13">
        <v>2442.1799999999998</v>
      </c>
      <c r="N15" s="13">
        <v>4</v>
      </c>
      <c r="O15" s="13">
        <v>37.71</v>
      </c>
      <c r="P15" s="13">
        <v>9</v>
      </c>
      <c r="Q15" s="13">
        <v>241.98</v>
      </c>
      <c r="R15" s="70">
        <f>L15+N15+P15</f>
        <v>54</v>
      </c>
      <c r="S15" s="75">
        <f>M15+O15+Q15</f>
        <v>2721.87</v>
      </c>
      <c r="T15" s="125"/>
      <c r="U15" s="72" t="s">
        <v>13</v>
      </c>
    </row>
    <row r="16" spans="1:21" s="73" customFormat="1" ht="66" customHeight="1" x14ac:dyDescent="0.25">
      <c r="A16" s="132"/>
      <c r="B16" s="132"/>
      <c r="C16" s="67" t="s">
        <v>22</v>
      </c>
      <c r="D16" s="74" t="s">
        <v>233</v>
      </c>
      <c r="E16" s="74"/>
      <c r="F16" s="68">
        <v>2995.27</v>
      </c>
      <c r="G16" s="68">
        <v>1769.2</v>
      </c>
      <c r="H16" s="68">
        <v>359.09</v>
      </c>
      <c r="I16" s="69">
        <v>30</v>
      </c>
      <c r="J16" s="69">
        <v>12</v>
      </c>
      <c r="K16" s="69">
        <v>12</v>
      </c>
      <c r="L16" s="13">
        <v>30</v>
      </c>
      <c r="M16" s="13">
        <v>1769.2</v>
      </c>
      <c r="N16" s="13">
        <v>0</v>
      </c>
      <c r="O16" s="13">
        <v>0</v>
      </c>
      <c r="P16" s="13">
        <v>12</v>
      </c>
      <c r="Q16" s="13">
        <v>359.09</v>
      </c>
      <c r="R16" s="70">
        <f>L16+N16+P16</f>
        <v>42</v>
      </c>
      <c r="S16" s="75">
        <f>M16+O16+Q16</f>
        <v>2128.29</v>
      </c>
      <c r="T16" s="13" t="s">
        <v>19</v>
      </c>
      <c r="U16" s="72" t="s">
        <v>14</v>
      </c>
    </row>
    <row r="17" spans="1:21" s="73" customFormat="1" ht="86.25" customHeight="1" x14ac:dyDescent="0.25">
      <c r="A17" s="130">
        <v>7</v>
      </c>
      <c r="B17" s="130" t="s">
        <v>52</v>
      </c>
      <c r="C17" s="67" t="s">
        <v>35</v>
      </c>
      <c r="D17" s="74" t="s">
        <v>234</v>
      </c>
      <c r="E17" s="74" t="s">
        <v>235</v>
      </c>
      <c r="F17" s="68">
        <v>5425.75</v>
      </c>
      <c r="G17" s="76">
        <v>3661.4</v>
      </c>
      <c r="H17" s="76">
        <v>404.3</v>
      </c>
      <c r="I17" s="77">
        <v>82</v>
      </c>
      <c r="J17" s="77">
        <v>2</v>
      </c>
      <c r="K17" s="77">
        <v>0</v>
      </c>
      <c r="L17" s="26">
        <v>36</v>
      </c>
      <c r="M17" s="26">
        <v>1737</v>
      </c>
      <c r="N17" s="26">
        <v>0</v>
      </c>
      <c r="O17" s="26">
        <v>0</v>
      </c>
      <c r="P17" s="26">
        <v>0</v>
      </c>
      <c r="Q17" s="26">
        <v>0</v>
      </c>
      <c r="R17" s="70">
        <f>L17+N17+P17</f>
        <v>36</v>
      </c>
      <c r="S17" s="75">
        <f>M17+O17+Q17</f>
        <v>1737</v>
      </c>
      <c r="T17" s="123" t="s">
        <v>37</v>
      </c>
      <c r="U17" s="78" t="s">
        <v>7</v>
      </c>
    </row>
    <row r="18" spans="1:21" s="73" customFormat="1" ht="67.5" customHeight="1" x14ac:dyDescent="0.25">
      <c r="A18" s="131"/>
      <c r="B18" s="131"/>
      <c r="C18" s="67" t="s">
        <v>36</v>
      </c>
      <c r="D18" s="74" t="s">
        <v>236</v>
      </c>
      <c r="E18" s="74" t="s">
        <v>8</v>
      </c>
      <c r="F18" s="68">
        <v>3848.9</v>
      </c>
      <c r="G18" s="68">
        <v>2450.9</v>
      </c>
      <c r="H18" s="68">
        <v>215.7</v>
      </c>
      <c r="I18" s="69">
        <v>56</v>
      </c>
      <c r="J18" s="69">
        <v>1</v>
      </c>
      <c r="K18" s="69">
        <v>0</v>
      </c>
      <c r="L18" s="13">
        <v>2</v>
      </c>
      <c r="M18" s="13">
        <v>75.099999999999994</v>
      </c>
      <c r="N18" s="13">
        <v>0</v>
      </c>
      <c r="O18" s="13">
        <v>0</v>
      </c>
      <c r="P18" s="13">
        <v>0</v>
      </c>
      <c r="Q18" s="13">
        <v>0</v>
      </c>
      <c r="R18" s="70">
        <f>L18+N18+P18</f>
        <v>2</v>
      </c>
      <c r="S18" s="75">
        <f>M18+O18+Q18</f>
        <v>75.099999999999994</v>
      </c>
      <c r="T18" s="124"/>
      <c r="U18" s="72" t="s">
        <v>9</v>
      </c>
    </row>
    <row r="19" spans="1:21" s="73" customFormat="1" ht="67.5" customHeight="1" x14ac:dyDescent="0.25">
      <c r="A19" s="131"/>
      <c r="B19" s="131"/>
      <c r="C19" s="67" t="s">
        <v>81</v>
      </c>
      <c r="D19" s="74" t="s">
        <v>236</v>
      </c>
      <c r="E19" s="74" t="s">
        <v>237</v>
      </c>
      <c r="F19" s="68">
        <v>4090.45</v>
      </c>
      <c r="G19" s="68">
        <v>2626.2</v>
      </c>
      <c r="H19" s="68">
        <v>215.7</v>
      </c>
      <c r="I19" s="69">
        <v>60</v>
      </c>
      <c r="J19" s="69">
        <v>1</v>
      </c>
      <c r="K19" s="69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70">
        <f>L19+N19+P19</f>
        <v>0</v>
      </c>
      <c r="S19" s="75">
        <f>M19+O19+Q19</f>
        <v>0</v>
      </c>
      <c r="T19" s="124"/>
      <c r="U19" s="72" t="s">
        <v>9</v>
      </c>
    </row>
    <row r="20" spans="1:21" s="73" customFormat="1" ht="67.5" customHeight="1" x14ac:dyDescent="0.25">
      <c r="A20" s="132"/>
      <c r="B20" s="132"/>
      <c r="C20" s="67" t="s">
        <v>82</v>
      </c>
      <c r="D20" s="74" t="s">
        <v>238</v>
      </c>
      <c r="E20" s="74" t="s">
        <v>104</v>
      </c>
      <c r="F20" s="68">
        <v>5665.88</v>
      </c>
      <c r="G20" s="68">
        <v>3854.75</v>
      </c>
      <c r="H20" s="68">
        <v>323</v>
      </c>
      <c r="I20" s="69">
        <v>75</v>
      </c>
      <c r="J20" s="69">
        <v>1</v>
      </c>
      <c r="K20" s="69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70">
        <f>L20+N20+P20</f>
        <v>0</v>
      </c>
      <c r="S20" s="75">
        <f>M20+O20+Q20</f>
        <v>0</v>
      </c>
      <c r="T20" s="125"/>
      <c r="U20" s="72" t="s">
        <v>104</v>
      </c>
    </row>
    <row r="21" spans="1:21" s="73" customFormat="1" ht="78" customHeight="1" x14ac:dyDescent="0.25">
      <c r="A21" s="130">
        <v>8</v>
      </c>
      <c r="B21" s="128" t="s">
        <v>140</v>
      </c>
      <c r="C21" s="67" t="s">
        <v>85</v>
      </c>
      <c r="D21" s="88" t="s">
        <v>239</v>
      </c>
      <c r="E21" s="74" t="s">
        <v>240</v>
      </c>
      <c r="F21" s="68">
        <v>3334.28</v>
      </c>
      <c r="G21" s="68">
        <v>1244.83</v>
      </c>
      <c r="H21" s="68">
        <v>1581.37</v>
      </c>
      <c r="I21" s="69">
        <v>30</v>
      </c>
      <c r="J21" s="69">
        <v>1</v>
      </c>
      <c r="K21" s="69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70">
        <f>L21+N21+P21</f>
        <v>0</v>
      </c>
      <c r="S21" s="75">
        <f>M21+O21+Q21</f>
        <v>0</v>
      </c>
      <c r="T21" s="124" t="s">
        <v>185</v>
      </c>
      <c r="U21" s="72" t="s">
        <v>104</v>
      </c>
    </row>
    <row r="22" spans="1:21" s="73" customFormat="1" ht="63" x14ac:dyDescent="0.25">
      <c r="A22" s="131"/>
      <c r="B22" s="133"/>
      <c r="C22" s="67" t="s">
        <v>86</v>
      </c>
      <c r="D22" s="88" t="s">
        <v>239</v>
      </c>
      <c r="E22" s="74" t="s">
        <v>240</v>
      </c>
      <c r="F22" s="68">
        <v>11745.32</v>
      </c>
      <c r="G22" s="68">
        <v>8529.5400000000009</v>
      </c>
      <c r="H22" s="68">
        <v>539.44000000000005</v>
      </c>
      <c r="I22" s="69">
        <v>208</v>
      </c>
      <c r="J22" s="69">
        <v>3</v>
      </c>
      <c r="K22" s="69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70">
        <f>L22+N22+P22</f>
        <v>0</v>
      </c>
      <c r="S22" s="75">
        <f>M22+O22+Q22</f>
        <v>0</v>
      </c>
      <c r="T22" s="124"/>
      <c r="U22" s="72" t="s">
        <v>104</v>
      </c>
    </row>
    <row r="23" spans="1:21" s="73" customFormat="1" ht="78.75" x14ac:dyDescent="0.25">
      <c r="A23" s="131"/>
      <c r="B23" s="133"/>
      <c r="C23" s="67" t="s">
        <v>87</v>
      </c>
      <c r="D23" s="88" t="s">
        <v>241</v>
      </c>
      <c r="E23" s="74" t="s">
        <v>242</v>
      </c>
      <c r="F23" s="68">
        <v>12571.44</v>
      </c>
      <c r="G23" s="68">
        <v>8532.7999999999993</v>
      </c>
      <c r="H23" s="68">
        <v>529.30999999999995</v>
      </c>
      <c r="I23" s="69">
        <v>208</v>
      </c>
      <c r="J23" s="69">
        <v>4</v>
      </c>
      <c r="K23" s="69">
        <v>0</v>
      </c>
      <c r="L23" s="13">
        <v>1</v>
      </c>
      <c r="M23" s="13">
        <v>86.98</v>
      </c>
      <c r="N23" s="13">
        <v>0</v>
      </c>
      <c r="O23" s="13">
        <v>0</v>
      </c>
      <c r="P23" s="13">
        <v>0</v>
      </c>
      <c r="Q23" s="13">
        <v>0</v>
      </c>
      <c r="R23" s="70">
        <f>L23+N23+P23</f>
        <v>1</v>
      </c>
      <c r="S23" s="75">
        <f>M23+O23+Q23</f>
        <v>86.98</v>
      </c>
      <c r="T23" s="124"/>
      <c r="U23" s="72" t="s">
        <v>104</v>
      </c>
    </row>
    <row r="24" spans="1:21" s="73" customFormat="1" ht="47.25" x14ac:dyDescent="0.25">
      <c r="A24" s="131"/>
      <c r="B24" s="133"/>
      <c r="C24" s="67" t="s">
        <v>88</v>
      </c>
      <c r="D24" s="88" t="s">
        <v>243</v>
      </c>
      <c r="E24" s="88" t="s">
        <v>242</v>
      </c>
      <c r="F24" s="68">
        <v>2229.1</v>
      </c>
      <c r="G24" s="68">
        <v>0</v>
      </c>
      <c r="H24" s="68">
        <v>1320</v>
      </c>
      <c r="I24" s="69">
        <v>0</v>
      </c>
      <c r="J24" s="69">
        <v>88</v>
      </c>
      <c r="K24" s="69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70">
        <f>L24+N24+P24</f>
        <v>0</v>
      </c>
      <c r="S24" s="75">
        <f>M24+O24+Q24</f>
        <v>0</v>
      </c>
      <c r="T24" s="124"/>
      <c r="U24" s="72" t="s">
        <v>104</v>
      </c>
    </row>
    <row r="25" spans="1:21" s="73" customFormat="1" ht="31.5" x14ac:dyDescent="0.25">
      <c r="A25" s="132"/>
      <c r="B25" s="129"/>
      <c r="C25" s="67" t="s">
        <v>89</v>
      </c>
      <c r="D25" s="105" t="s">
        <v>244</v>
      </c>
      <c r="E25" s="74"/>
      <c r="F25" s="68">
        <v>32</v>
      </c>
      <c r="G25" s="68">
        <v>0</v>
      </c>
      <c r="H25" s="68">
        <v>32</v>
      </c>
      <c r="I25" s="69">
        <v>0</v>
      </c>
      <c r="J25" s="69">
        <v>1</v>
      </c>
      <c r="K25" s="69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70">
        <f>L25+N25+P25</f>
        <v>0</v>
      </c>
      <c r="S25" s="75">
        <f>M25+O25+Q25</f>
        <v>0</v>
      </c>
      <c r="T25" s="125"/>
      <c r="U25" s="72" t="s">
        <v>104</v>
      </c>
    </row>
    <row r="26" spans="1:21" s="4" customFormat="1" ht="78" customHeight="1" x14ac:dyDescent="0.25">
      <c r="A26" s="33">
        <v>9</v>
      </c>
      <c r="B26" s="17" t="s">
        <v>142</v>
      </c>
      <c r="C26" s="44" t="s">
        <v>92</v>
      </c>
      <c r="D26" s="38"/>
      <c r="E26" s="48" t="s">
        <v>245</v>
      </c>
      <c r="F26" s="45">
        <v>4250.95</v>
      </c>
      <c r="G26" s="45">
        <v>3787.52</v>
      </c>
      <c r="H26" s="45">
        <v>463.43</v>
      </c>
      <c r="I26" s="46">
        <v>64</v>
      </c>
      <c r="J26" s="46">
        <v>1</v>
      </c>
      <c r="K26" s="46">
        <v>0</v>
      </c>
      <c r="L26" s="3">
        <v>15</v>
      </c>
      <c r="M26" s="3">
        <v>3787.52</v>
      </c>
      <c r="N26" s="3">
        <v>0</v>
      </c>
      <c r="O26" s="3">
        <v>0</v>
      </c>
      <c r="P26" s="3">
        <v>0</v>
      </c>
      <c r="Q26" s="3">
        <v>0</v>
      </c>
      <c r="R26" s="39">
        <f>L26+N26+P26</f>
        <v>15</v>
      </c>
      <c r="S26" s="50">
        <f>M26+O26+Q26</f>
        <v>3787.52</v>
      </c>
      <c r="T26" s="3" t="s">
        <v>93</v>
      </c>
      <c r="U26" s="37" t="s">
        <v>2</v>
      </c>
    </row>
    <row r="27" spans="1:21" s="87" customFormat="1" ht="63" x14ac:dyDescent="0.25">
      <c r="A27" s="14">
        <v>10</v>
      </c>
      <c r="B27" s="14" t="s">
        <v>53</v>
      </c>
      <c r="C27" s="67" t="s">
        <v>29</v>
      </c>
      <c r="D27" s="97" t="s">
        <v>246</v>
      </c>
      <c r="E27" s="97"/>
      <c r="F27" s="68">
        <v>3825</v>
      </c>
      <c r="G27" s="68">
        <v>3390</v>
      </c>
      <c r="H27" s="68">
        <v>94</v>
      </c>
      <c r="I27" s="69">
        <v>71</v>
      </c>
      <c r="J27" s="69">
        <v>2</v>
      </c>
      <c r="K27" s="69">
        <v>0</v>
      </c>
      <c r="L27" s="13">
        <v>67</v>
      </c>
      <c r="M27" s="13">
        <v>3169.2</v>
      </c>
      <c r="N27" s="13">
        <v>0</v>
      </c>
      <c r="O27" s="13">
        <v>0</v>
      </c>
      <c r="P27" s="13">
        <v>0</v>
      </c>
      <c r="Q27" s="13">
        <v>0</v>
      </c>
      <c r="R27" s="70">
        <f>L27+N27+P27</f>
        <v>67</v>
      </c>
      <c r="S27" s="71">
        <f>M27+O27+Q27</f>
        <v>3169.2</v>
      </c>
      <c r="T27" s="13" t="s">
        <v>40</v>
      </c>
      <c r="U27" s="72" t="s">
        <v>15</v>
      </c>
    </row>
    <row r="28" spans="1:21" s="4" customFormat="1" ht="94.5" x14ac:dyDescent="0.25">
      <c r="A28" s="121">
        <v>11</v>
      </c>
      <c r="B28" s="134" t="s">
        <v>68</v>
      </c>
      <c r="C28" s="44" t="s">
        <v>367</v>
      </c>
      <c r="D28" s="38" t="s">
        <v>247</v>
      </c>
      <c r="E28" s="38" t="s">
        <v>248</v>
      </c>
      <c r="F28" s="45">
        <v>4607.3999999999996</v>
      </c>
      <c r="G28" s="45">
        <v>3401.6</v>
      </c>
      <c r="H28" s="45">
        <v>104</v>
      </c>
      <c r="I28" s="46">
        <v>64</v>
      </c>
      <c r="J28" s="46">
        <v>18</v>
      </c>
      <c r="K28" s="46">
        <v>0</v>
      </c>
      <c r="L28" s="3">
        <v>64</v>
      </c>
      <c r="M28" s="3">
        <v>3401.6</v>
      </c>
      <c r="N28" s="3">
        <v>18</v>
      </c>
      <c r="O28" s="3">
        <v>104</v>
      </c>
      <c r="P28" s="3">
        <v>0</v>
      </c>
      <c r="Q28" s="3">
        <v>0</v>
      </c>
      <c r="R28" s="39">
        <f>L28+N28+P28</f>
        <v>82</v>
      </c>
      <c r="S28" s="50">
        <f>M28+O28+Q28</f>
        <v>3505.6</v>
      </c>
      <c r="T28" s="3" t="s">
        <v>204</v>
      </c>
      <c r="U28" s="37" t="s">
        <v>8</v>
      </c>
    </row>
    <row r="29" spans="1:21" s="4" customFormat="1" ht="87.75" customHeight="1" x14ac:dyDescent="0.25">
      <c r="A29" s="122"/>
      <c r="B29" s="135"/>
      <c r="C29" s="44" t="s">
        <v>23</v>
      </c>
      <c r="D29" s="38" t="s">
        <v>249</v>
      </c>
      <c r="E29" s="38" t="s">
        <v>250</v>
      </c>
      <c r="F29" s="45">
        <v>5474.1</v>
      </c>
      <c r="G29" s="45">
        <v>4097.1000000000004</v>
      </c>
      <c r="H29" s="45">
        <v>134.69999999999999</v>
      </c>
      <c r="I29" s="46">
        <v>79</v>
      </c>
      <c r="J29" s="46">
        <v>24</v>
      </c>
      <c r="K29" s="46">
        <v>0</v>
      </c>
      <c r="L29" s="3">
        <v>79</v>
      </c>
      <c r="M29" s="3">
        <v>4097.1000000000004</v>
      </c>
      <c r="N29" s="3">
        <v>24</v>
      </c>
      <c r="O29" s="3">
        <v>134.69999999999999</v>
      </c>
      <c r="P29" s="3">
        <v>0</v>
      </c>
      <c r="Q29" s="3">
        <v>0</v>
      </c>
      <c r="R29" s="39">
        <f>L29+N29+P29</f>
        <v>103</v>
      </c>
      <c r="S29" s="50">
        <f>M29+O29+Q29</f>
        <v>4231.8</v>
      </c>
      <c r="T29" s="3" t="s">
        <v>205</v>
      </c>
      <c r="U29" s="37" t="s">
        <v>5</v>
      </c>
    </row>
    <row r="30" spans="1:21" s="73" customFormat="1" ht="60" customHeight="1" x14ac:dyDescent="0.25">
      <c r="A30" s="130">
        <v>12</v>
      </c>
      <c r="B30" s="128" t="s">
        <v>54</v>
      </c>
      <c r="C30" s="67" t="s">
        <v>201</v>
      </c>
      <c r="D30" s="123" t="s">
        <v>251</v>
      </c>
      <c r="E30" s="123" t="s">
        <v>252</v>
      </c>
      <c r="F30" s="68">
        <v>3389</v>
      </c>
      <c r="G30" s="68">
        <v>1652.9</v>
      </c>
      <c r="H30" s="68">
        <v>626.53</v>
      </c>
      <c r="I30" s="69">
        <v>24</v>
      </c>
      <c r="J30" s="69">
        <v>15</v>
      </c>
      <c r="K30" s="69">
        <v>11</v>
      </c>
      <c r="L30" s="13">
        <v>24</v>
      </c>
      <c r="M30" s="13">
        <v>1652.9</v>
      </c>
      <c r="N30" s="13">
        <v>4</v>
      </c>
      <c r="O30" s="13">
        <v>381</v>
      </c>
      <c r="P30" s="13">
        <v>11</v>
      </c>
      <c r="Q30" s="13">
        <v>246</v>
      </c>
      <c r="R30" s="70">
        <f>L30+N30+P30</f>
        <v>39</v>
      </c>
      <c r="S30" s="71">
        <f>M30+O30+Q30</f>
        <v>2279.9</v>
      </c>
      <c r="T30" s="123" t="s">
        <v>202</v>
      </c>
      <c r="U30" s="72" t="s">
        <v>8</v>
      </c>
    </row>
    <row r="31" spans="1:21" s="73" customFormat="1" ht="66.75" customHeight="1" x14ac:dyDescent="0.25">
      <c r="A31" s="132"/>
      <c r="B31" s="129"/>
      <c r="C31" s="67" t="s">
        <v>192</v>
      </c>
      <c r="D31" s="125"/>
      <c r="E31" s="125"/>
      <c r="F31" s="68">
        <v>2720.5</v>
      </c>
      <c r="G31" s="68">
        <v>1359.18</v>
      </c>
      <c r="H31" s="68">
        <v>334.39</v>
      </c>
      <c r="I31" s="69">
        <v>18</v>
      </c>
      <c r="J31" s="69">
        <v>32</v>
      </c>
      <c r="K31" s="69">
        <v>0</v>
      </c>
      <c r="L31" s="13">
        <v>18</v>
      </c>
      <c r="M31" s="13">
        <v>1359.18</v>
      </c>
      <c r="N31" s="13">
        <v>32</v>
      </c>
      <c r="O31" s="13">
        <v>334</v>
      </c>
      <c r="P31" s="13"/>
      <c r="Q31" s="13"/>
      <c r="R31" s="70">
        <f>L31+N31+P31</f>
        <v>50</v>
      </c>
      <c r="S31" s="71">
        <f>M31+O31+Q31</f>
        <v>1693.18</v>
      </c>
      <c r="T31" s="125"/>
      <c r="U31" s="72" t="s">
        <v>8</v>
      </c>
    </row>
    <row r="32" spans="1:21" s="73" customFormat="1" ht="78.75" x14ac:dyDescent="0.25">
      <c r="A32" s="13">
        <v>13</v>
      </c>
      <c r="B32" s="67" t="s">
        <v>69</v>
      </c>
      <c r="C32" s="67" t="s">
        <v>24</v>
      </c>
      <c r="D32" s="74" t="s">
        <v>253</v>
      </c>
      <c r="E32" s="74" t="s">
        <v>254</v>
      </c>
      <c r="F32" s="68">
        <v>15528.6</v>
      </c>
      <c r="G32" s="68">
        <v>10346.799999999999</v>
      </c>
      <c r="H32" s="68">
        <v>849.16</v>
      </c>
      <c r="I32" s="69">
        <v>205</v>
      </c>
      <c r="J32" s="69">
        <v>6</v>
      </c>
      <c r="K32" s="69">
        <v>0</v>
      </c>
      <c r="L32" s="13">
        <v>139</v>
      </c>
      <c r="M32" s="13">
        <v>11108.02</v>
      </c>
      <c r="N32" s="13">
        <v>0</v>
      </c>
      <c r="O32" s="13">
        <v>0</v>
      </c>
      <c r="P32" s="13">
        <v>0</v>
      </c>
      <c r="Q32" s="13">
        <v>0</v>
      </c>
      <c r="R32" s="70">
        <f>L32+N32+P32</f>
        <v>139</v>
      </c>
      <c r="S32" s="71">
        <f>M32+O32+Q32</f>
        <v>11108.02</v>
      </c>
      <c r="T32" s="13" t="s">
        <v>305</v>
      </c>
      <c r="U32" s="72" t="s">
        <v>8</v>
      </c>
    </row>
    <row r="33" spans="1:21" s="51" customFormat="1" ht="78.75" x14ac:dyDescent="0.25">
      <c r="A33" s="3">
        <v>14</v>
      </c>
      <c r="B33" s="44" t="s">
        <v>56</v>
      </c>
      <c r="C33" s="44" t="s">
        <v>3</v>
      </c>
      <c r="D33" s="38" t="s">
        <v>255</v>
      </c>
      <c r="E33" s="38" t="s">
        <v>256</v>
      </c>
      <c r="F33" s="45">
        <v>1132.28</v>
      </c>
      <c r="G33" s="45">
        <v>762.27</v>
      </c>
      <c r="H33" s="45">
        <v>0</v>
      </c>
      <c r="I33" s="46">
        <v>23</v>
      </c>
      <c r="J33" s="46">
        <v>0</v>
      </c>
      <c r="K33" s="46">
        <v>0</v>
      </c>
      <c r="L33" s="3">
        <v>15</v>
      </c>
      <c r="M33" s="3">
        <v>476.4</v>
      </c>
      <c r="N33" s="3">
        <v>0</v>
      </c>
      <c r="O33" s="3">
        <v>0</v>
      </c>
      <c r="P33" s="3">
        <v>0</v>
      </c>
      <c r="Q33" s="3">
        <v>0</v>
      </c>
      <c r="R33" s="39">
        <f>L33+N33+P33</f>
        <v>15</v>
      </c>
      <c r="S33" s="50">
        <f>M33+O33+Q33</f>
        <v>476.4</v>
      </c>
      <c r="T33" s="3" t="s">
        <v>186</v>
      </c>
      <c r="U33" s="37" t="s">
        <v>4</v>
      </c>
    </row>
    <row r="34" spans="1:21" s="73" customFormat="1" ht="87.75" customHeight="1" x14ac:dyDescent="0.25">
      <c r="A34" s="130">
        <v>15</v>
      </c>
      <c r="B34" s="128" t="s">
        <v>70</v>
      </c>
      <c r="C34" s="67" t="s">
        <v>25</v>
      </c>
      <c r="D34" s="74" t="s">
        <v>257</v>
      </c>
      <c r="E34" s="74" t="s">
        <v>258</v>
      </c>
      <c r="F34" s="91">
        <v>3029.38</v>
      </c>
      <c r="G34" s="91">
        <v>2023.4</v>
      </c>
      <c r="H34" s="91">
        <v>80.2</v>
      </c>
      <c r="I34" s="92">
        <v>36</v>
      </c>
      <c r="J34" s="92">
        <v>1</v>
      </c>
      <c r="K34" s="92">
        <v>0</v>
      </c>
      <c r="L34" s="90">
        <v>36</v>
      </c>
      <c r="M34" s="90">
        <v>2023.4</v>
      </c>
      <c r="N34" s="90">
        <v>0</v>
      </c>
      <c r="O34" s="90">
        <v>0</v>
      </c>
      <c r="P34" s="90">
        <v>0</v>
      </c>
      <c r="Q34" s="90">
        <v>0</v>
      </c>
      <c r="R34" s="70">
        <f>L34+N34+P34</f>
        <v>36</v>
      </c>
      <c r="S34" s="71">
        <f>M34+O34+Q34</f>
        <v>2023.4</v>
      </c>
      <c r="T34" s="123" t="s">
        <v>38</v>
      </c>
      <c r="U34" s="72" t="s">
        <v>5</v>
      </c>
    </row>
    <row r="35" spans="1:21" s="73" customFormat="1" ht="95.25" customHeight="1" x14ac:dyDescent="0.25">
      <c r="A35" s="132"/>
      <c r="B35" s="129"/>
      <c r="C35" s="67" t="s">
        <v>26</v>
      </c>
      <c r="D35" s="74" t="s">
        <v>259</v>
      </c>
      <c r="E35" s="93" t="s">
        <v>5</v>
      </c>
      <c r="F35" s="91">
        <v>6590</v>
      </c>
      <c r="G35" s="91">
        <v>4338.8</v>
      </c>
      <c r="H35" s="91">
        <v>197</v>
      </c>
      <c r="I35" s="92">
        <v>79</v>
      </c>
      <c r="J35" s="92">
        <v>2</v>
      </c>
      <c r="K35" s="92">
        <v>0</v>
      </c>
      <c r="L35" s="90">
        <v>75</v>
      </c>
      <c r="M35" s="90">
        <v>4031.6</v>
      </c>
      <c r="N35" s="90">
        <v>0</v>
      </c>
      <c r="O35" s="90">
        <v>0</v>
      </c>
      <c r="P35" s="90">
        <v>0</v>
      </c>
      <c r="Q35" s="90">
        <v>0</v>
      </c>
      <c r="R35" s="70">
        <f>L35+N35+P35</f>
        <v>75</v>
      </c>
      <c r="S35" s="71">
        <f>M35+O35+Q35</f>
        <v>4031.6</v>
      </c>
      <c r="T35" s="125"/>
      <c r="U35" s="72" t="s">
        <v>5</v>
      </c>
    </row>
    <row r="36" spans="1:21" s="53" customFormat="1" ht="78.75" x14ac:dyDescent="0.25">
      <c r="A36" s="3">
        <v>16</v>
      </c>
      <c r="B36" s="44" t="s">
        <v>71</v>
      </c>
      <c r="C36" s="44" t="s">
        <v>27</v>
      </c>
      <c r="D36" s="38" t="s">
        <v>260</v>
      </c>
      <c r="E36" s="38" t="s">
        <v>261</v>
      </c>
      <c r="F36" s="45">
        <v>3921.92</v>
      </c>
      <c r="G36" s="45">
        <v>1806.72</v>
      </c>
      <c r="H36" s="45">
        <v>1072.5999999999999</v>
      </c>
      <c r="I36" s="46">
        <v>33</v>
      </c>
      <c r="J36" s="46">
        <v>30</v>
      </c>
      <c r="K36" s="46">
        <v>22</v>
      </c>
      <c r="L36" s="3">
        <v>33</v>
      </c>
      <c r="M36" s="3">
        <v>1806.72</v>
      </c>
      <c r="N36" s="3">
        <v>4</v>
      </c>
      <c r="O36" s="3">
        <v>602.78</v>
      </c>
      <c r="P36" s="3">
        <v>3</v>
      </c>
      <c r="Q36" s="3">
        <v>388.09</v>
      </c>
      <c r="R36" s="39">
        <f>L36+N36+P36</f>
        <v>40</v>
      </c>
      <c r="S36" s="50">
        <f>M36+O36+Q36</f>
        <v>2797.59</v>
      </c>
      <c r="T36" s="3" t="s">
        <v>206</v>
      </c>
      <c r="U36" s="37" t="s">
        <v>6</v>
      </c>
    </row>
    <row r="37" spans="1:21" s="53" customFormat="1" ht="47.25" x14ac:dyDescent="0.25">
      <c r="A37" s="17">
        <v>17</v>
      </c>
      <c r="B37" s="17" t="s">
        <v>59</v>
      </c>
      <c r="C37" s="44" t="s">
        <v>41</v>
      </c>
      <c r="D37" s="38" t="s">
        <v>262</v>
      </c>
      <c r="E37" s="52" t="s">
        <v>6</v>
      </c>
      <c r="F37" s="45">
        <v>4609.1899999999996</v>
      </c>
      <c r="G37" s="45">
        <v>3025.39</v>
      </c>
      <c r="H37" s="45">
        <v>381.78</v>
      </c>
      <c r="I37" s="46">
        <v>34</v>
      </c>
      <c r="J37" s="46">
        <v>9</v>
      </c>
      <c r="K37" s="46">
        <v>7</v>
      </c>
      <c r="L37" s="3">
        <v>31</v>
      </c>
      <c r="M37" s="3">
        <v>3016</v>
      </c>
      <c r="N37" s="3">
        <v>2</v>
      </c>
      <c r="O37" s="3">
        <v>289.02999999999997</v>
      </c>
      <c r="P37" s="3">
        <v>7</v>
      </c>
      <c r="Q37" s="3">
        <v>92.75</v>
      </c>
      <c r="R37" s="39">
        <f>L37+N37+P37</f>
        <v>40</v>
      </c>
      <c r="S37" s="50">
        <f>M37+O37+Q37</f>
        <v>3397.7799999999997</v>
      </c>
      <c r="T37" s="3" t="s">
        <v>42</v>
      </c>
      <c r="U37" s="37" t="s">
        <v>6</v>
      </c>
    </row>
    <row r="38" spans="1:21" s="106" customFormat="1" ht="75" customHeight="1" x14ac:dyDescent="0.25">
      <c r="A38" s="14">
        <v>18</v>
      </c>
      <c r="B38" s="14" t="s">
        <v>60</v>
      </c>
      <c r="C38" s="67" t="s">
        <v>105</v>
      </c>
      <c r="D38" s="74" t="s">
        <v>263</v>
      </c>
      <c r="E38" s="74" t="s">
        <v>340</v>
      </c>
      <c r="F38" s="68">
        <v>4510.45</v>
      </c>
      <c r="G38" s="68">
        <v>3223.46</v>
      </c>
      <c r="H38" s="68">
        <v>238.39</v>
      </c>
      <c r="I38" s="69">
        <v>67</v>
      </c>
      <c r="J38" s="69">
        <v>25</v>
      </c>
      <c r="K38" s="69">
        <v>0</v>
      </c>
      <c r="L38" s="13">
        <v>66</v>
      </c>
      <c r="M38" s="13">
        <v>3114.81</v>
      </c>
      <c r="N38" s="13">
        <v>0</v>
      </c>
      <c r="O38" s="13">
        <v>0</v>
      </c>
      <c r="P38" s="13">
        <v>0</v>
      </c>
      <c r="Q38" s="13">
        <v>0</v>
      </c>
      <c r="R38" s="70">
        <f>L38+N38+P38</f>
        <v>66</v>
      </c>
      <c r="S38" s="71">
        <f>M38+O38+Q38</f>
        <v>3114.81</v>
      </c>
      <c r="T38" s="14" t="s">
        <v>187</v>
      </c>
      <c r="U38" s="72" t="s">
        <v>9</v>
      </c>
    </row>
    <row r="39" spans="1:21" s="106" customFormat="1" ht="58.5" customHeight="1" x14ac:dyDescent="0.25">
      <c r="A39" s="130">
        <v>19</v>
      </c>
      <c r="B39" s="128" t="s">
        <v>73</v>
      </c>
      <c r="C39" s="67" t="s">
        <v>335</v>
      </c>
      <c r="D39" s="74" t="s">
        <v>260</v>
      </c>
      <c r="E39" s="74" t="s">
        <v>266</v>
      </c>
      <c r="F39" s="68">
        <v>6755</v>
      </c>
      <c r="G39" s="68">
        <v>4208.6499999999996</v>
      </c>
      <c r="H39" s="68">
        <v>213.3</v>
      </c>
      <c r="I39" s="69">
        <v>76</v>
      </c>
      <c r="J39" s="69">
        <v>2</v>
      </c>
      <c r="K39" s="69">
        <v>0</v>
      </c>
      <c r="L39" s="13">
        <v>74</v>
      </c>
      <c r="M39" s="13">
        <v>4103.6099999999997</v>
      </c>
      <c r="N39" s="13">
        <v>2</v>
      </c>
      <c r="O39" s="13">
        <v>213.8</v>
      </c>
      <c r="P39" s="13">
        <v>0</v>
      </c>
      <c r="Q39" s="13">
        <v>0</v>
      </c>
      <c r="R39" s="70">
        <f>L39+N39+P39</f>
        <v>76</v>
      </c>
      <c r="S39" s="71">
        <f>M39+O39+Q39</f>
        <v>4317.41</v>
      </c>
      <c r="T39" s="130" t="s">
        <v>43</v>
      </c>
      <c r="U39" s="72" t="s">
        <v>5</v>
      </c>
    </row>
    <row r="40" spans="1:21" s="106" customFormat="1" ht="54.75" customHeight="1" x14ac:dyDescent="0.25">
      <c r="A40" s="131"/>
      <c r="B40" s="133"/>
      <c r="C40" s="67" t="s">
        <v>336</v>
      </c>
      <c r="D40" s="74" t="s">
        <v>264</v>
      </c>
      <c r="E40" s="74" t="s">
        <v>5</v>
      </c>
      <c r="F40" s="68">
        <v>10200</v>
      </c>
      <c r="G40" s="68">
        <v>6269.71</v>
      </c>
      <c r="H40" s="68">
        <v>0</v>
      </c>
      <c r="I40" s="69">
        <v>119</v>
      </c>
      <c r="J40" s="69">
        <v>0</v>
      </c>
      <c r="K40" s="69">
        <v>0</v>
      </c>
      <c r="L40" s="13">
        <v>94</v>
      </c>
      <c r="M40" s="13">
        <v>4725.66</v>
      </c>
      <c r="N40" s="13">
        <v>0</v>
      </c>
      <c r="O40" s="13">
        <v>0</v>
      </c>
      <c r="P40" s="13">
        <v>0</v>
      </c>
      <c r="Q40" s="13">
        <v>0</v>
      </c>
      <c r="R40" s="70">
        <f>L40+N40+P40</f>
        <v>94</v>
      </c>
      <c r="S40" s="71">
        <f>M40+O40+Q40</f>
        <v>4725.66</v>
      </c>
      <c r="T40" s="131"/>
      <c r="U40" s="72" t="s">
        <v>5</v>
      </c>
    </row>
    <row r="41" spans="1:21" s="106" customFormat="1" ht="58.5" customHeight="1" x14ac:dyDescent="0.25">
      <c r="A41" s="132"/>
      <c r="B41" s="129"/>
      <c r="C41" s="67" t="s">
        <v>337</v>
      </c>
      <c r="D41" s="74" t="s">
        <v>265</v>
      </c>
      <c r="E41" s="74" t="s">
        <v>12</v>
      </c>
      <c r="F41" s="68">
        <v>6755</v>
      </c>
      <c r="G41" s="68">
        <v>4416.21</v>
      </c>
      <c r="H41" s="68">
        <v>0</v>
      </c>
      <c r="I41" s="69">
        <v>80</v>
      </c>
      <c r="J41" s="69">
        <v>0</v>
      </c>
      <c r="K41" s="69">
        <v>0</v>
      </c>
      <c r="L41" s="13">
        <v>7</v>
      </c>
      <c r="M41" s="13">
        <v>297.73</v>
      </c>
      <c r="N41" s="13">
        <v>0</v>
      </c>
      <c r="O41" s="13">
        <v>0</v>
      </c>
      <c r="P41" s="13">
        <v>0</v>
      </c>
      <c r="Q41" s="13">
        <v>0</v>
      </c>
      <c r="R41" s="70">
        <f>L41+N41+P41</f>
        <v>7</v>
      </c>
      <c r="S41" s="71">
        <f>M41+O41+Q41</f>
        <v>297.73</v>
      </c>
      <c r="T41" s="132"/>
      <c r="U41" s="72" t="s">
        <v>12</v>
      </c>
    </row>
    <row r="42" spans="1:21" s="106" customFormat="1" ht="47.25" x14ac:dyDescent="0.25">
      <c r="A42" s="27">
        <v>20</v>
      </c>
      <c r="B42" s="67" t="s">
        <v>72</v>
      </c>
      <c r="C42" s="67" t="s">
        <v>344</v>
      </c>
      <c r="D42" s="74" t="s">
        <v>267</v>
      </c>
      <c r="E42" s="74" t="s">
        <v>12</v>
      </c>
      <c r="F42" s="68">
        <v>10074</v>
      </c>
      <c r="G42" s="68">
        <v>6046.6</v>
      </c>
      <c r="H42" s="68">
        <v>0</v>
      </c>
      <c r="I42" s="69">
        <v>126</v>
      </c>
      <c r="J42" s="69">
        <v>0</v>
      </c>
      <c r="K42" s="69">
        <v>0</v>
      </c>
      <c r="L42" s="13">
        <v>126</v>
      </c>
      <c r="M42" s="13">
        <v>6224</v>
      </c>
      <c r="N42" s="13">
        <v>0</v>
      </c>
      <c r="O42" s="13">
        <v>0</v>
      </c>
      <c r="P42" s="13">
        <v>0</v>
      </c>
      <c r="Q42" s="13">
        <v>0</v>
      </c>
      <c r="R42" s="70">
        <f>L42+N42+P42</f>
        <v>126</v>
      </c>
      <c r="S42" s="71">
        <f>M42+O42+Q42</f>
        <v>6224</v>
      </c>
      <c r="T42" s="13" t="s">
        <v>44</v>
      </c>
      <c r="U42" s="72" t="s">
        <v>6</v>
      </c>
    </row>
    <row r="43" spans="1:21" s="111" customFormat="1" ht="74.25" customHeight="1" x14ac:dyDescent="0.25">
      <c r="A43" s="13">
        <v>21</v>
      </c>
      <c r="B43" s="67" t="s">
        <v>58</v>
      </c>
      <c r="C43" s="67" t="s">
        <v>28</v>
      </c>
      <c r="D43" s="74" t="s">
        <v>268</v>
      </c>
      <c r="E43" s="74" t="s">
        <v>269</v>
      </c>
      <c r="F43" s="68">
        <v>4550.2</v>
      </c>
      <c r="G43" s="68">
        <v>3613.99</v>
      </c>
      <c r="H43" s="68">
        <v>247.89</v>
      </c>
      <c r="I43" s="69">
        <v>59</v>
      </c>
      <c r="J43" s="69">
        <v>9</v>
      </c>
      <c r="K43" s="69">
        <v>0</v>
      </c>
      <c r="L43" s="13">
        <v>45</v>
      </c>
      <c r="M43" s="13">
        <v>3804.26</v>
      </c>
      <c r="N43" s="13">
        <v>1</v>
      </c>
      <c r="O43" s="13">
        <v>230.2</v>
      </c>
      <c r="P43" s="13">
        <v>0</v>
      </c>
      <c r="Q43" s="13">
        <v>0</v>
      </c>
      <c r="R43" s="70">
        <f>L43+N43+P43</f>
        <v>46</v>
      </c>
      <c r="S43" s="71">
        <f>M43+O43+Q43</f>
        <v>4034.46</v>
      </c>
      <c r="T43" s="13" t="s">
        <v>39</v>
      </c>
      <c r="U43" s="72" t="s">
        <v>8</v>
      </c>
    </row>
    <row r="44" spans="1:21" s="87" customFormat="1" ht="70.5" customHeight="1" x14ac:dyDescent="0.25">
      <c r="A44" s="126">
        <v>22</v>
      </c>
      <c r="B44" s="128" t="s">
        <v>339</v>
      </c>
      <c r="C44" s="67" t="s">
        <v>30</v>
      </c>
      <c r="D44" s="74" t="s">
        <v>270</v>
      </c>
      <c r="E44" s="74" t="s">
        <v>5</v>
      </c>
      <c r="F44" s="68">
        <v>11048.8</v>
      </c>
      <c r="G44" s="68">
        <v>7383.52</v>
      </c>
      <c r="H44" s="68">
        <v>725.21</v>
      </c>
      <c r="I44" s="69">
        <v>154</v>
      </c>
      <c r="J44" s="69">
        <v>44</v>
      </c>
      <c r="K44" s="69">
        <v>0</v>
      </c>
      <c r="L44" s="13">
        <v>23</v>
      </c>
      <c r="M44" s="13">
        <v>7390.18</v>
      </c>
      <c r="N44" s="13">
        <v>2</v>
      </c>
      <c r="O44" s="13">
        <v>553.57000000000005</v>
      </c>
      <c r="P44" s="13">
        <v>0</v>
      </c>
      <c r="Q44" s="13">
        <v>0</v>
      </c>
      <c r="R44" s="70">
        <f>L44+N44+P44</f>
        <v>25</v>
      </c>
      <c r="S44" s="71">
        <f>M44+O44+Q44</f>
        <v>7943.75</v>
      </c>
      <c r="T44" s="13" t="s">
        <v>94</v>
      </c>
      <c r="U44" s="72" t="s">
        <v>5</v>
      </c>
    </row>
    <row r="45" spans="1:21" s="86" customFormat="1" ht="60" customHeight="1" x14ac:dyDescent="0.25">
      <c r="A45" s="127"/>
      <c r="B45" s="129"/>
      <c r="C45" s="79" t="s">
        <v>320</v>
      </c>
      <c r="D45" s="19"/>
      <c r="E45" s="19"/>
      <c r="F45" s="80">
        <v>10738.46</v>
      </c>
      <c r="G45" s="80">
        <v>7587.13</v>
      </c>
      <c r="H45" s="80">
        <v>1489.76</v>
      </c>
      <c r="I45" s="81">
        <v>109</v>
      </c>
      <c r="J45" s="81">
        <v>80</v>
      </c>
      <c r="K45" s="81">
        <v>38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2">
        <v>0</v>
      </c>
      <c r="S45" s="85">
        <v>0</v>
      </c>
      <c r="T45" s="8" t="s">
        <v>321</v>
      </c>
      <c r="U45" s="24" t="s">
        <v>74</v>
      </c>
    </row>
    <row r="46" spans="1:21" s="87" customFormat="1" ht="94.5" x14ac:dyDescent="0.25">
      <c r="A46" s="13">
        <v>23</v>
      </c>
      <c r="B46" s="67" t="s">
        <v>143</v>
      </c>
      <c r="C46" s="67" t="s">
        <v>95</v>
      </c>
      <c r="D46" s="74" t="s">
        <v>271</v>
      </c>
      <c r="E46" s="74"/>
      <c r="F46" s="68">
        <v>1876.8</v>
      </c>
      <c r="G46" s="68">
        <v>1535.8</v>
      </c>
      <c r="H46" s="68">
        <v>0</v>
      </c>
      <c r="I46" s="69">
        <v>40</v>
      </c>
      <c r="J46" s="69">
        <v>0</v>
      </c>
      <c r="K46" s="69">
        <v>0</v>
      </c>
      <c r="L46" s="13">
        <v>27</v>
      </c>
      <c r="M46" s="13">
        <v>1033.57</v>
      </c>
      <c r="N46" s="13">
        <v>0</v>
      </c>
      <c r="O46" s="13">
        <v>0</v>
      </c>
      <c r="P46" s="13">
        <v>0</v>
      </c>
      <c r="Q46" s="13">
        <v>0</v>
      </c>
      <c r="R46" s="70">
        <f>L46+N46+P46</f>
        <v>27</v>
      </c>
      <c r="S46" s="71">
        <f>M46+O46+Q46</f>
        <v>1033.57</v>
      </c>
      <c r="T46" s="13" t="s">
        <v>96</v>
      </c>
      <c r="U46" s="72" t="s">
        <v>9</v>
      </c>
    </row>
    <row r="47" spans="1:21" s="87" customFormat="1" ht="39" customHeight="1" x14ac:dyDescent="0.25">
      <c r="A47" s="130">
        <v>24</v>
      </c>
      <c r="B47" s="130" t="s">
        <v>62</v>
      </c>
      <c r="C47" s="67" t="s">
        <v>349</v>
      </c>
      <c r="D47" s="74" t="s">
        <v>272</v>
      </c>
      <c r="E47" s="74" t="s">
        <v>273</v>
      </c>
      <c r="F47" s="68">
        <v>5312.31</v>
      </c>
      <c r="G47" s="68">
        <v>4198</v>
      </c>
      <c r="H47" s="68">
        <v>66.5</v>
      </c>
      <c r="I47" s="69">
        <v>80</v>
      </c>
      <c r="J47" s="69">
        <v>19</v>
      </c>
      <c r="K47" s="69">
        <v>0</v>
      </c>
      <c r="L47" s="13">
        <v>74</v>
      </c>
      <c r="M47" s="13">
        <v>3879.8</v>
      </c>
      <c r="N47" s="13">
        <v>16</v>
      </c>
      <c r="O47" s="13">
        <v>56</v>
      </c>
      <c r="P47" s="13">
        <v>0</v>
      </c>
      <c r="Q47" s="13">
        <v>0</v>
      </c>
      <c r="R47" s="70">
        <f>L47+N47+P47</f>
        <v>90</v>
      </c>
      <c r="S47" s="71">
        <f>M47+O47+Q47</f>
        <v>3935.8</v>
      </c>
      <c r="T47" s="130" t="s">
        <v>45</v>
      </c>
      <c r="U47" s="72" t="s">
        <v>6</v>
      </c>
    </row>
    <row r="48" spans="1:21" s="87" customFormat="1" ht="36" customHeight="1" x14ac:dyDescent="0.25">
      <c r="A48" s="131"/>
      <c r="B48" s="131"/>
      <c r="C48" s="112" t="s">
        <v>350</v>
      </c>
      <c r="D48" s="74"/>
      <c r="E48" s="74"/>
      <c r="F48" s="68">
        <v>7214</v>
      </c>
      <c r="G48" s="68">
        <v>4283.8</v>
      </c>
      <c r="H48" s="68">
        <v>0</v>
      </c>
      <c r="I48" s="69">
        <v>94</v>
      </c>
      <c r="J48" s="69">
        <v>0</v>
      </c>
      <c r="K48" s="69">
        <v>0</v>
      </c>
      <c r="L48" s="13">
        <v>1</v>
      </c>
      <c r="M48" s="13">
        <v>77</v>
      </c>
      <c r="N48" s="13">
        <v>0</v>
      </c>
      <c r="O48" s="13">
        <v>0</v>
      </c>
      <c r="P48" s="13">
        <v>0</v>
      </c>
      <c r="Q48" s="13">
        <v>0</v>
      </c>
      <c r="R48" s="70">
        <f>L48+N48+P48</f>
        <v>1</v>
      </c>
      <c r="S48" s="71">
        <v>0</v>
      </c>
      <c r="T48" s="131"/>
      <c r="U48" s="72" t="s">
        <v>352</v>
      </c>
    </row>
    <row r="49" spans="1:21" s="87" customFormat="1" ht="59.25" customHeight="1" x14ac:dyDescent="0.25">
      <c r="A49" s="132"/>
      <c r="B49" s="132"/>
      <c r="C49" s="112" t="s">
        <v>351</v>
      </c>
      <c r="D49" s="74"/>
      <c r="E49" s="74"/>
      <c r="F49" s="68">
        <v>570</v>
      </c>
      <c r="G49" s="68">
        <v>0</v>
      </c>
      <c r="H49" s="68">
        <v>440.3</v>
      </c>
      <c r="I49" s="69">
        <v>0</v>
      </c>
      <c r="J49" s="69">
        <v>2</v>
      </c>
      <c r="K49" s="69">
        <v>2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70">
        <v>0</v>
      </c>
      <c r="S49" s="71">
        <v>0</v>
      </c>
      <c r="T49" s="132"/>
      <c r="U49" s="72" t="s">
        <v>6</v>
      </c>
    </row>
    <row r="50" spans="1:21" s="87" customFormat="1" ht="72.75" customHeight="1" x14ac:dyDescent="0.25">
      <c r="A50" s="126">
        <v>25</v>
      </c>
      <c r="B50" s="128" t="s">
        <v>63</v>
      </c>
      <c r="C50" s="67" t="s">
        <v>46</v>
      </c>
      <c r="D50" s="74" t="s">
        <v>274</v>
      </c>
      <c r="E50" s="93"/>
      <c r="F50" s="68">
        <v>11730</v>
      </c>
      <c r="G50" s="68">
        <v>7359.04</v>
      </c>
      <c r="H50" s="68">
        <v>173.88</v>
      </c>
      <c r="I50" s="69">
        <v>206</v>
      </c>
      <c r="J50" s="69">
        <v>58</v>
      </c>
      <c r="K50" s="69">
        <v>0</v>
      </c>
      <c r="L50" s="13">
        <v>190</v>
      </c>
      <c r="M50" s="13">
        <v>7197.6</v>
      </c>
      <c r="N50" s="13">
        <v>50</v>
      </c>
      <c r="O50" s="13">
        <v>150.88</v>
      </c>
      <c r="P50" s="13">
        <v>0</v>
      </c>
      <c r="Q50" s="13">
        <v>0</v>
      </c>
      <c r="R50" s="70">
        <f>L50+N50+P50</f>
        <v>240</v>
      </c>
      <c r="S50" s="71">
        <f>M50+O50+Q50</f>
        <v>7348.4800000000005</v>
      </c>
      <c r="T50" s="13" t="s">
        <v>97</v>
      </c>
      <c r="U50" s="72" t="s">
        <v>5</v>
      </c>
    </row>
    <row r="51" spans="1:21" s="86" customFormat="1" ht="69.75" customHeight="1" x14ac:dyDescent="0.25">
      <c r="A51" s="127"/>
      <c r="B51" s="129"/>
      <c r="C51" s="79" t="s">
        <v>193</v>
      </c>
      <c r="D51" s="19" t="s">
        <v>275</v>
      </c>
      <c r="E51" s="19"/>
      <c r="F51" s="80">
        <v>11783.8</v>
      </c>
      <c r="G51" s="80">
        <v>7435.28</v>
      </c>
      <c r="H51" s="80">
        <v>182.67</v>
      </c>
      <c r="I51" s="81">
        <v>206</v>
      </c>
      <c r="J51" s="81">
        <v>68</v>
      </c>
      <c r="K51" s="81">
        <v>0</v>
      </c>
      <c r="L51" s="8">
        <v>145</v>
      </c>
      <c r="M51" s="8">
        <v>5304.71</v>
      </c>
      <c r="N51" s="8">
        <v>48</v>
      </c>
      <c r="O51" s="8">
        <v>127.29</v>
      </c>
      <c r="P51" s="8">
        <v>0</v>
      </c>
      <c r="Q51" s="8">
        <v>0</v>
      </c>
      <c r="R51" s="96">
        <f>L51+N51+P51</f>
        <v>193</v>
      </c>
      <c r="S51" s="85">
        <f>M51+O51+Q51</f>
        <v>5432</v>
      </c>
      <c r="T51" s="8" t="s">
        <v>200</v>
      </c>
      <c r="U51" s="24" t="s">
        <v>12</v>
      </c>
    </row>
    <row r="52" spans="1:21" s="87" customFormat="1" ht="75" customHeight="1" x14ac:dyDescent="0.25">
      <c r="A52" s="130">
        <v>26</v>
      </c>
      <c r="B52" s="128" t="s">
        <v>65</v>
      </c>
      <c r="C52" s="67" t="s">
        <v>99</v>
      </c>
      <c r="D52" s="97" t="s">
        <v>277</v>
      </c>
      <c r="E52" s="110" t="s">
        <v>7</v>
      </c>
      <c r="F52" s="68">
        <v>6881.6</v>
      </c>
      <c r="G52" s="68">
        <v>4459</v>
      </c>
      <c r="H52" s="68">
        <v>192.9</v>
      </c>
      <c r="I52" s="69">
        <v>89</v>
      </c>
      <c r="J52" s="69">
        <v>48</v>
      </c>
      <c r="K52" s="69">
        <v>0</v>
      </c>
      <c r="L52" s="13">
        <v>88</v>
      </c>
      <c r="M52" s="13">
        <v>4459</v>
      </c>
      <c r="N52" s="13">
        <v>35</v>
      </c>
      <c r="O52" s="13">
        <v>150.9</v>
      </c>
      <c r="P52" s="13">
        <v>0</v>
      </c>
      <c r="Q52" s="13">
        <v>0</v>
      </c>
      <c r="R52" s="108">
        <f>L52+N52+P52</f>
        <v>123</v>
      </c>
      <c r="S52" s="71">
        <f>M52+O52+Q52</f>
        <v>4609.8999999999996</v>
      </c>
      <c r="T52" s="123" t="s">
        <v>102</v>
      </c>
      <c r="U52" s="72" t="s">
        <v>7</v>
      </c>
    </row>
    <row r="53" spans="1:21" s="87" customFormat="1" ht="66.75" customHeight="1" x14ac:dyDescent="0.25">
      <c r="A53" s="131"/>
      <c r="B53" s="133"/>
      <c r="C53" s="67" t="s">
        <v>100</v>
      </c>
      <c r="D53" s="74" t="s">
        <v>278</v>
      </c>
      <c r="E53" s="74" t="s">
        <v>279</v>
      </c>
      <c r="F53" s="68">
        <v>6872.1</v>
      </c>
      <c r="G53" s="68">
        <v>4391.2</v>
      </c>
      <c r="H53" s="68">
        <v>188.8</v>
      </c>
      <c r="I53" s="69">
        <v>90</v>
      </c>
      <c r="J53" s="69">
        <v>43</v>
      </c>
      <c r="K53" s="69">
        <v>0</v>
      </c>
      <c r="L53" s="13">
        <v>69</v>
      </c>
      <c r="M53" s="13">
        <v>3280.1</v>
      </c>
      <c r="N53" s="13">
        <v>10</v>
      </c>
      <c r="O53" s="13">
        <v>35.4</v>
      </c>
      <c r="P53" s="13">
        <v>0</v>
      </c>
      <c r="Q53" s="13">
        <v>0</v>
      </c>
      <c r="R53" s="108">
        <f>L53+N53+P53</f>
        <v>79</v>
      </c>
      <c r="S53" s="71">
        <f>M53+O53+Q53</f>
        <v>3315.5</v>
      </c>
      <c r="T53" s="124"/>
      <c r="U53" s="72" t="s">
        <v>74</v>
      </c>
    </row>
    <row r="54" spans="1:21" s="87" customFormat="1" ht="72.75" customHeight="1" x14ac:dyDescent="0.25">
      <c r="A54" s="132"/>
      <c r="B54" s="129"/>
      <c r="C54" s="67" t="s">
        <v>101</v>
      </c>
      <c r="D54" s="74" t="s">
        <v>280</v>
      </c>
      <c r="E54" s="93" t="s">
        <v>106</v>
      </c>
      <c r="F54" s="68">
        <v>10501</v>
      </c>
      <c r="G54" s="68">
        <v>6700.8</v>
      </c>
      <c r="H54" s="68">
        <v>311.5</v>
      </c>
      <c r="I54" s="69">
        <v>129</v>
      </c>
      <c r="J54" s="69">
        <v>72</v>
      </c>
      <c r="K54" s="69">
        <v>0</v>
      </c>
      <c r="L54" s="13">
        <v>24</v>
      </c>
      <c r="M54" s="13">
        <v>1113.5</v>
      </c>
      <c r="N54" s="13">
        <v>0</v>
      </c>
      <c r="O54" s="13">
        <v>0</v>
      </c>
      <c r="P54" s="13">
        <v>0</v>
      </c>
      <c r="Q54" s="13">
        <v>0</v>
      </c>
      <c r="R54" s="108">
        <f>L54+N54+P54</f>
        <v>24</v>
      </c>
      <c r="S54" s="71">
        <f>M54+O54+Q54</f>
        <v>1113.5</v>
      </c>
      <c r="T54" s="125"/>
      <c r="U54" s="72" t="s">
        <v>106</v>
      </c>
    </row>
    <row r="55" spans="1:21" s="4" customFormat="1" ht="110.25" x14ac:dyDescent="0.25">
      <c r="A55" s="34">
        <v>27</v>
      </c>
      <c r="B55" s="54" t="s">
        <v>139</v>
      </c>
      <c r="C55" s="44" t="s">
        <v>83</v>
      </c>
      <c r="D55" s="55"/>
      <c r="E55" s="55"/>
      <c r="F55" s="40">
        <v>18645.259999999998</v>
      </c>
      <c r="G55" s="40">
        <v>0</v>
      </c>
      <c r="H55" s="40">
        <v>18645.259999999998</v>
      </c>
      <c r="I55" s="41"/>
      <c r="J55" s="41"/>
      <c r="K55" s="41"/>
      <c r="L55" s="3">
        <v>0</v>
      </c>
      <c r="M55" s="3">
        <v>0</v>
      </c>
      <c r="N55" s="3">
        <v>34</v>
      </c>
      <c r="O55" s="47">
        <v>0</v>
      </c>
      <c r="P55" s="42">
        <v>0</v>
      </c>
      <c r="Q55" s="42">
        <v>0</v>
      </c>
      <c r="R55" s="2">
        <f>L55+N55+P55</f>
        <v>34</v>
      </c>
      <c r="S55" s="50">
        <f>M55+O55+Q55</f>
        <v>0</v>
      </c>
      <c r="T55" s="49" t="s">
        <v>84</v>
      </c>
      <c r="U55" s="37" t="s">
        <v>103</v>
      </c>
    </row>
    <row r="56" spans="1:21" s="4" customFormat="1" ht="118.5" customHeight="1" x14ac:dyDescent="0.25">
      <c r="A56" s="33">
        <v>28</v>
      </c>
      <c r="B56" s="17" t="s">
        <v>141</v>
      </c>
      <c r="C56" s="44" t="s">
        <v>90</v>
      </c>
      <c r="D56" s="38"/>
      <c r="E56" s="38"/>
      <c r="F56" s="45">
        <v>3177.72</v>
      </c>
      <c r="G56" s="45">
        <v>0</v>
      </c>
      <c r="H56" s="45">
        <v>3177.72</v>
      </c>
      <c r="I56" s="46">
        <v>0</v>
      </c>
      <c r="J56" s="46">
        <v>63</v>
      </c>
      <c r="K56" s="46">
        <v>0</v>
      </c>
      <c r="L56" s="3">
        <v>0</v>
      </c>
      <c r="M56" s="3">
        <v>0</v>
      </c>
      <c r="N56" s="3">
        <v>3</v>
      </c>
      <c r="O56" s="47">
        <v>0</v>
      </c>
      <c r="P56" s="50">
        <v>0</v>
      </c>
      <c r="Q56" s="50">
        <v>0</v>
      </c>
      <c r="R56" s="2">
        <f>L56+N56+P56</f>
        <v>3</v>
      </c>
      <c r="S56" s="50">
        <f>M56+O56+Q56</f>
        <v>0</v>
      </c>
      <c r="T56" s="3" t="s">
        <v>91</v>
      </c>
      <c r="U56" s="37" t="s">
        <v>6</v>
      </c>
    </row>
    <row r="57" spans="1:21" s="86" customFormat="1" ht="63" customHeight="1" x14ac:dyDescent="0.25">
      <c r="A57" s="142">
        <v>29</v>
      </c>
      <c r="B57" s="151" t="s">
        <v>55</v>
      </c>
      <c r="C57" s="6" t="s">
        <v>111</v>
      </c>
      <c r="D57" s="19" t="s">
        <v>281</v>
      </c>
      <c r="E57" s="109" t="s">
        <v>282</v>
      </c>
      <c r="F57" s="94">
        <v>9961.9</v>
      </c>
      <c r="G57" s="94">
        <v>6706.6</v>
      </c>
      <c r="H57" s="94">
        <v>462.7</v>
      </c>
      <c r="I57" s="95">
        <v>143</v>
      </c>
      <c r="J57" s="95">
        <v>6</v>
      </c>
      <c r="K57" s="95">
        <v>0</v>
      </c>
      <c r="L57" s="9">
        <v>116</v>
      </c>
      <c r="M57" s="9">
        <v>5394.3</v>
      </c>
      <c r="N57" s="9">
        <v>6</v>
      </c>
      <c r="O57" s="9">
        <v>462.7</v>
      </c>
      <c r="P57" s="9">
        <v>0</v>
      </c>
      <c r="Q57" s="9">
        <v>0</v>
      </c>
      <c r="R57" s="96">
        <f>L57+N57+P57</f>
        <v>122</v>
      </c>
      <c r="S57" s="85">
        <f>M57+O57+Q57</f>
        <v>5857</v>
      </c>
      <c r="T57" s="7" t="s">
        <v>154</v>
      </c>
      <c r="U57" s="24" t="s">
        <v>6</v>
      </c>
    </row>
    <row r="58" spans="1:21" s="21" customFormat="1" ht="47.25" x14ac:dyDescent="0.25">
      <c r="A58" s="157"/>
      <c r="B58" s="158"/>
      <c r="C58" s="6" t="s">
        <v>112</v>
      </c>
      <c r="D58" s="19" t="s">
        <v>283</v>
      </c>
      <c r="E58" s="109" t="s">
        <v>6</v>
      </c>
      <c r="F58" s="94">
        <v>17800.599999999999</v>
      </c>
      <c r="G58" s="94">
        <v>12163</v>
      </c>
      <c r="H58" s="94">
        <v>0</v>
      </c>
      <c r="I58" s="95">
        <v>250</v>
      </c>
      <c r="J58" s="95">
        <v>0</v>
      </c>
      <c r="K58" s="95">
        <v>0</v>
      </c>
      <c r="L58" s="9">
        <v>204</v>
      </c>
      <c r="M58" s="9">
        <v>9834.1</v>
      </c>
      <c r="N58" s="9">
        <v>0</v>
      </c>
      <c r="O58" s="9">
        <v>0</v>
      </c>
      <c r="P58" s="9">
        <v>0</v>
      </c>
      <c r="Q58" s="9">
        <v>0</v>
      </c>
      <c r="R58" s="96">
        <f>L58+N58+P58</f>
        <v>204</v>
      </c>
      <c r="S58" s="85">
        <f>M58+O58+Q58</f>
        <v>9834.1</v>
      </c>
      <c r="T58" s="7" t="s">
        <v>155</v>
      </c>
      <c r="U58" s="24" t="s">
        <v>6</v>
      </c>
    </row>
    <row r="59" spans="1:21" s="21" customFormat="1" ht="47.25" x14ac:dyDescent="0.25">
      <c r="A59" s="143"/>
      <c r="B59" s="152"/>
      <c r="C59" s="10" t="s">
        <v>353</v>
      </c>
      <c r="D59" s="19"/>
      <c r="E59" s="109"/>
      <c r="F59" s="94">
        <v>29382.2</v>
      </c>
      <c r="G59" s="94">
        <v>17339.900000000001</v>
      </c>
      <c r="H59" s="94">
        <v>801.2</v>
      </c>
      <c r="I59" s="95">
        <v>398</v>
      </c>
      <c r="J59" s="95">
        <v>10</v>
      </c>
      <c r="K59" s="95">
        <v>0</v>
      </c>
      <c r="L59" s="9">
        <v>45</v>
      </c>
      <c r="M59" s="9">
        <v>1764</v>
      </c>
      <c r="N59" s="9">
        <v>3</v>
      </c>
      <c r="O59" s="9">
        <v>186.6</v>
      </c>
      <c r="P59" s="9">
        <v>0</v>
      </c>
      <c r="Q59" s="9">
        <v>0</v>
      </c>
      <c r="R59" s="96">
        <v>0</v>
      </c>
      <c r="S59" s="85">
        <v>0</v>
      </c>
      <c r="T59" s="7" t="s">
        <v>329</v>
      </c>
      <c r="U59" s="24" t="s">
        <v>74</v>
      </c>
    </row>
    <row r="60" spans="1:21" s="20" customFormat="1" ht="88.5" customHeight="1" x14ac:dyDescent="0.25">
      <c r="A60" s="153">
        <v>30</v>
      </c>
      <c r="B60" s="144" t="s">
        <v>57</v>
      </c>
      <c r="C60" s="15" t="s">
        <v>137</v>
      </c>
      <c r="D60" s="74" t="s">
        <v>284</v>
      </c>
      <c r="E60" s="74" t="s">
        <v>286</v>
      </c>
      <c r="F60" s="114">
        <v>7750.63</v>
      </c>
      <c r="G60" s="114">
        <v>5472.44</v>
      </c>
      <c r="H60" s="114">
        <v>437.13</v>
      </c>
      <c r="I60" s="115">
        <v>95</v>
      </c>
      <c r="J60" s="115">
        <v>4</v>
      </c>
      <c r="K60" s="115">
        <v>0</v>
      </c>
      <c r="L60" s="90">
        <v>60</v>
      </c>
      <c r="M60" s="90">
        <v>5835.07</v>
      </c>
      <c r="N60" s="90">
        <v>0</v>
      </c>
      <c r="O60" s="90">
        <v>0</v>
      </c>
      <c r="P60" s="90">
        <v>0</v>
      </c>
      <c r="Q60" s="90">
        <v>0</v>
      </c>
      <c r="R60" s="108">
        <f>L60+N60+P60</f>
        <v>60</v>
      </c>
      <c r="S60" s="71">
        <f>M60+O60+Q60</f>
        <v>5835.07</v>
      </c>
      <c r="T60" s="16" t="s">
        <v>138</v>
      </c>
      <c r="U60" s="72" t="s">
        <v>5</v>
      </c>
    </row>
    <row r="61" spans="1:21" s="21" customFormat="1" ht="93.75" customHeight="1" x14ac:dyDescent="0.25">
      <c r="A61" s="154"/>
      <c r="B61" s="156"/>
      <c r="C61" s="6" t="s">
        <v>113</v>
      </c>
      <c r="D61" s="19" t="s">
        <v>285</v>
      </c>
      <c r="E61" s="19" t="s">
        <v>157</v>
      </c>
      <c r="F61" s="94">
        <v>8765.59</v>
      </c>
      <c r="G61" s="94">
        <v>5388.01</v>
      </c>
      <c r="H61" s="94">
        <v>1254.33</v>
      </c>
      <c r="I61" s="95">
        <v>117</v>
      </c>
      <c r="J61" s="95">
        <v>9</v>
      </c>
      <c r="K61" s="95">
        <v>0</v>
      </c>
      <c r="L61" s="9">
        <v>4</v>
      </c>
      <c r="M61" s="9">
        <v>367.93</v>
      </c>
      <c r="N61" s="9">
        <v>0</v>
      </c>
      <c r="O61" s="9">
        <v>0</v>
      </c>
      <c r="P61" s="9">
        <v>0</v>
      </c>
      <c r="Q61" s="9">
        <v>0</v>
      </c>
      <c r="R61" s="96">
        <f>L61+N61+P61</f>
        <v>4</v>
      </c>
      <c r="S61" s="85">
        <f>M61+O61+Q61</f>
        <v>367.93</v>
      </c>
      <c r="T61" s="7" t="s">
        <v>156</v>
      </c>
      <c r="U61" s="24" t="s">
        <v>157</v>
      </c>
    </row>
    <row r="62" spans="1:21" s="21" customFormat="1" ht="69" customHeight="1" x14ac:dyDescent="0.25">
      <c r="A62" s="155"/>
      <c r="B62" s="145"/>
      <c r="C62" s="6" t="s">
        <v>114</v>
      </c>
      <c r="D62" s="19"/>
      <c r="E62" s="19" t="s">
        <v>159</v>
      </c>
      <c r="F62" s="94">
        <v>10413.9</v>
      </c>
      <c r="G62" s="94">
        <v>7281.14</v>
      </c>
      <c r="H62" s="94">
        <v>536.30999999999995</v>
      </c>
      <c r="I62" s="95">
        <v>158</v>
      </c>
      <c r="J62" s="95">
        <v>3</v>
      </c>
      <c r="K62" s="95">
        <v>0</v>
      </c>
      <c r="L62" s="9">
        <v>8</v>
      </c>
      <c r="M62" s="9">
        <v>743.36</v>
      </c>
      <c r="N62" s="9">
        <v>0</v>
      </c>
      <c r="O62" s="9">
        <v>0</v>
      </c>
      <c r="P62" s="9">
        <v>0</v>
      </c>
      <c r="Q62" s="9">
        <v>0</v>
      </c>
      <c r="R62" s="96">
        <f>L62+N62+P62</f>
        <v>8</v>
      </c>
      <c r="S62" s="85">
        <f>M62+O62+Q62</f>
        <v>743.36</v>
      </c>
      <c r="T62" s="7" t="s">
        <v>158</v>
      </c>
      <c r="U62" s="24" t="s">
        <v>159</v>
      </c>
    </row>
    <row r="63" spans="1:21" s="86" customFormat="1" ht="63" x14ac:dyDescent="0.25">
      <c r="A63" s="9">
        <v>31</v>
      </c>
      <c r="B63" s="10" t="s">
        <v>61</v>
      </c>
      <c r="C63" s="10" t="s">
        <v>31</v>
      </c>
      <c r="D63" s="19" t="s">
        <v>287</v>
      </c>
      <c r="E63" s="19" t="s">
        <v>288</v>
      </c>
      <c r="F63" s="80">
        <v>8703</v>
      </c>
      <c r="G63" s="80">
        <v>6500.01</v>
      </c>
      <c r="H63" s="80">
        <v>1437.95</v>
      </c>
      <c r="I63" s="81">
        <v>112</v>
      </c>
      <c r="J63" s="81">
        <v>3</v>
      </c>
      <c r="K63" s="81">
        <v>0</v>
      </c>
      <c r="L63" s="9">
        <v>10</v>
      </c>
      <c r="M63" s="9">
        <v>487.35</v>
      </c>
      <c r="N63" s="9">
        <v>1</v>
      </c>
      <c r="O63" s="9">
        <v>495.47</v>
      </c>
      <c r="P63" s="9">
        <v>0</v>
      </c>
      <c r="Q63" s="9"/>
      <c r="R63" s="96">
        <f>L63+N63+P63</f>
        <v>11</v>
      </c>
      <c r="S63" s="85">
        <f>M63+O63+Q63</f>
        <v>982.82</v>
      </c>
      <c r="T63" s="8" t="s">
        <v>208</v>
      </c>
      <c r="U63" s="24" t="s">
        <v>7</v>
      </c>
    </row>
    <row r="64" spans="1:21" s="86" customFormat="1" ht="47.25" customHeight="1" x14ac:dyDescent="0.25">
      <c r="A64" s="142">
        <v>32</v>
      </c>
      <c r="B64" s="151" t="s">
        <v>115</v>
      </c>
      <c r="C64" s="11" t="s">
        <v>116</v>
      </c>
      <c r="D64" s="19" t="s">
        <v>294</v>
      </c>
      <c r="E64" s="19"/>
      <c r="F64" s="80">
        <v>5786</v>
      </c>
      <c r="G64" s="80">
        <v>5368.15</v>
      </c>
      <c r="H64" s="80">
        <v>364.1</v>
      </c>
      <c r="I64" s="81">
        <v>138</v>
      </c>
      <c r="J64" s="81">
        <v>4</v>
      </c>
      <c r="K64" s="81">
        <v>0</v>
      </c>
      <c r="L64" s="9">
        <v>111</v>
      </c>
      <c r="M64" s="9">
        <v>4277.83</v>
      </c>
      <c r="N64" s="9">
        <v>7</v>
      </c>
      <c r="O64" s="9">
        <v>150.47999999999999</v>
      </c>
      <c r="P64" s="9">
        <v>0</v>
      </c>
      <c r="Q64" s="9">
        <v>0</v>
      </c>
      <c r="R64" s="96">
        <f>L64+N64+P64</f>
        <v>118</v>
      </c>
      <c r="S64" s="85">
        <f>M64+O64+Q64</f>
        <v>4428.3099999999995</v>
      </c>
      <c r="T64" s="149" t="s">
        <v>160</v>
      </c>
      <c r="U64" s="113" t="s">
        <v>5</v>
      </c>
    </row>
    <row r="65" spans="1:21" s="86" customFormat="1" ht="31.5" x14ac:dyDescent="0.25">
      <c r="A65" s="157"/>
      <c r="B65" s="158"/>
      <c r="C65" s="11" t="s">
        <v>117</v>
      </c>
      <c r="D65" s="19" t="s">
        <v>296</v>
      </c>
      <c r="E65" s="19"/>
      <c r="F65" s="80">
        <v>3479.84</v>
      </c>
      <c r="G65" s="80">
        <v>3224.18</v>
      </c>
      <c r="H65" s="80">
        <v>196.83</v>
      </c>
      <c r="I65" s="81">
        <v>55</v>
      </c>
      <c r="J65" s="81">
        <v>2</v>
      </c>
      <c r="K65" s="81">
        <v>0</v>
      </c>
      <c r="L65" s="9">
        <v>32</v>
      </c>
      <c r="M65" s="9">
        <v>1774.33</v>
      </c>
      <c r="N65" s="9">
        <v>7</v>
      </c>
      <c r="O65" s="9">
        <v>145.94999999999999</v>
      </c>
      <c r="P65" s="9">
        <v>0</v>
      </c>
      <c r="Q65" s="9">
        <v>0</v>
      </c>
      <c r="R65" s="96">
        <f>L65+N65+P65</f>
        <v>39</v>
      </c>
      <c r="S65" s="85">
        <f>M65+O65+Q65</f>
        <v>1920.28</v>
      </c>
      <c r="T65" s="159"/>
      <c r="U65" s="113" t="s">
        <v>6</v>
      </c>
    </row>
    <row r="66" spans="1:21" s="86" customFormat="1" ht="31.5" x14ac:dyDescent="0.25">
      <c r="A66" s="157"/>
      <c r="B66" s="158"/>
      <c r="C66" s="11" t="s">
        <v>118</v>
      </c>
      <c r="D66" s="19" t="s">
        <v>293</v>
      </c>
      <c r="E66" s="19"/>
      <c r="F66" s="80">
        <v>5829.75</v>
      </c>
      <c r="G66" s="80">
        <v>5401.91</v>
      </c>
      <c r="H66" s="80">
        <v>196.83</v>
      </c>
      <c r="I66" s="81">
        <v>109</v>
      </c>
      <c r="J66" s="81">
        <v>2</v>
      </c>
      <c r="K66" s="81">
        <v>0</v>
      </c>
      <c r="L66" s="9">
        <v>3</v>
      </c>
      <c r="M66" s="9">
        <v>158.58000000000001</v>
      </c>
      <c r="N66" s="9">
        <v>0</v>
      </c>
      <c r="O66" s="9">
        <v>0</v>
      </c>
      <c r="P66" s="9">
        <v>0</v>
      </c>
      <c r="Q66" s="9">
        <v>0</v>
      </c>
      <c r="R66" s="96">
        <f>L66+N66+P66</f>
        <v>3</v>
      </c>
      <c r="S66" s="85">
        <f>M66+O66+Q66</f>
        <v>158.58000000000001</v>
      </c>
      <c r="T66" s="159"/>
      <c r="U66" s="113" t="s">
        <v>9</v>
      </c>
    </row>
    <row r="67" spans="1:21" s="86" customFormat="1" ht="31.5" x14ac:dyDescent="0.25">
      <c r="A67" s="157"/>
      <c r="B67" s="158"/>
      <c r="C67" s="11" t="s">
        <v>119</v>
      </c>
      <c r="D67" s="19" t="s">
        <v>297</v>
      </c>
      <c r="E67" s="19"/>
      <c r="F67" s="80">
        <v>5842</v>
      </c>
      <c r="G67" s="80">
        <v>5430.46</v>
      </c>
      <c r="H67" s="80">
        <v>348.37</v>
      </c>
      <c r="I67" s="81">
        <v>110</v>
      </c>
      <c r="J67" s="81">
        <v>4</v>
      </c>
      <c r="K67" s="81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6">
        <f>L67+N67+P67</f>
        <v>0</v>
      </c>
      <c r="S67" s="85">
        <f>M67+O67+Q67</f>
        <v>0</v>
      </c>
      <c r="T67" s="159"/>
      <c r="U67" s="113" t="s">
        <v>74</v>
      </c>
    </row>
    <row r="68" spans="1:21" s="86" customFormat="1" ht="31.5" x14ac:dyDescent="0.25">
      <c r="A68" s="157"/>
      <c r="B68" s="158"/>
      <c r="C68" s="11" t="s">
        <v>120</v>
      </c>
      <c r="D68" s="19" t="s">
        <v>301</v>
      </c>
      <c r="E68" s="19"/>
      <c r="F68" s="80">
        <v>2905.52</v>
      </c>
      <c r="G68" s="80">
        <v>2704.52</v>
      </c>
      <c r="H68" s="80">
        <v>171.4</v>
      </c>
      <c r="I68" s="81">
        <v>54</v>
      </c>
      <c r="J68" s="81">
        <v>2</v>
      </c>
      <c r="K68" s="81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6">
        <f>L68+N68+P68</f>
        <v>0</v>
      </c>
      <c r="S68" s="85">
        <f>M68+O68+Q68</f>
        <v>0</v>
      </c>
      <c r="T68" s="159"/>
      <c r="U68" s="113" t="s">
        <v>104</v>
      </c>
    </row>
    <row r="69" spans="1:21" s="86" customFormat="1" ht="31.5" x14ac:dyDescent="0.25">
      <c r="A69" s="157"/>
      <c r="B69" s="158"/>
      <c r="C69" s="11" t="s">
        <v>121</v>
      </c>
      <c r="D69" s="19" t="s">
        <v>300</v>
      </c>
      <c r="E69" s="19"/>
      <c r="F69" s="80">
        <v>5848.46</v>
      </c>
      <c r="G69" s="80">
        <v>5430.46</v>
      </c>
      <c r="H69" s="80">
        <v>350.09</v>
      </c>
      <c r="I69" s="81">
        <v>110</v>
      </c>
      <c r="J69" s="81">
        <v>4</v>
      </c>
      <c r="K69" s="81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6">
        <f>L69+N69+P69</f>
        <v>0</v>
      </c>
      <c r="S69" s="85">
        <f>M69+O69+Q69</f>
        <v>0</v>
      </c>
      <c r="T69" s="159"/>
      <c r="U69" s="113" t="s">
        <v>164</v>
      </c>
    </row>
    <row r="70" spans="1:21" s="86" customFormat="1" ht="31.5" x14ac:dyDescent="0.25">
      <c r="A70" s="157"/>
      <c r="B70" s="158"/>
      <c r="C70" s="11" t="s">
        <v>122</v>
      </c>
      <c r="D70" s="19" t="s">
        <v>302</v>
      </c>
      <c r="E70" s="19"/>
      <c r="F70" s="80">
        <v>5958</v>
      </c>
      <c r="G70" s="80">
        <v>5498.59</v>
      </c>
      <c r="H70" s="80">
        <v>367.14</v>
      </c>
      <c r="I70" s="81">
        <v>110</v>
      </c>
      <c r="J70" s="81">
        <v>4</v>
      </c>
      <c r="K70" s="81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6">
        <f>L70+N70+P70</f>
        <v>0</v>
      </c>
      <c r="S70" s="85">
        <f>M70+O70+Q70</f>
        <v>0</v>
      </c>
      <c r="T70" s="159"/>
      <c r="U70" s="113" t="s">
        <v>106</v>
      </c>
    </row>
    <row r="71" spans="1:21" s="86" customFormat="1" ht="31.5" x14ac:dyDescent="0.25">
      <c r="A71" s="157"/>
      <c r="B71" s="158"/>
      <c r="C71" s="11" t="s">
        <v>123</v>
      </c>
      <c r="D71" s="19" t="s">
        <v>298</v>
      </c>
      <c r="E71" s="19"/>
      <c r="F71" s="80">
        <v>3042.28</v>
      </c>
      <c r="G71" s="80">
        <v>2769.28</v>
      </c>
      <c r="H71" s="80">
        <v>177.18</v>
      </c>
      <c r="I71" s="81">
        <v>54</v>
      </c>
      <c r="J71" s="81">
        <v>2</v>
      </c>
      <c r="K71" s="81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6">
        <f>L71+N71+P71</f>
        <v>0</v>
      </c>
      <c r="S71" s="85">
        <f>M71+O71+Q71</f>
        <v>0</v>
      </c>
      <c r="T71" s="159"/>
      <c r="U71" s="113" t="s">
        <v>165</v>
      </c>
    </row>
    <row r="72" spans="1:21" s="86" customFormat="1" ht="31.5" x14ac:dyDescent="0.25">
      <c r="A72" s="157"/>
      <c r="B72" s="158"/>
      <c r="C72" s="11" t="s">
        <v>124</v>
      </c>
      <c r="D72" s="19" t="s">
        <v>298</v>
      </c>
      <c r="E72" s="19"/>
      <c r="F72" s="80">
        <v>5951.92</v>
      </c>
      <c r="G72" s="80">
        <v>5551.92</v>
      </c>
      <c r="H72" s="80">
        <v>365.09</v>
      </c>
      <c r="I72" s="81">
        <v>110</v>
      </c>
      <c r="J72" s="81">
        <v>4</v>
      </c>
      <c r="K72" s="81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6">
        <f>L72+N72+P72</f>
        <v>0</v>
      </c>
      <c r="S72" s="85">
        <f>M72+O72+Q72</f>
        <v>0</v>
      </c>
      <c r="T72" s="159"/>
      <c r="U72" s="113" t="s">
        <v>165</v>
      </c>
    </row>
    <row r="73" spans="1:21" s="86" customFormat="1" ht="31.5" x14ac:dyDescent="0.25">
      <c r="A73" s="157"/>
      <c r="B73" s="158"/>
      <c r="C73" s="11" t="s">
        <v>161</v>
      </c>
      <c r="D73" s="19" t="s">
        <v>275</v>
      </c>
      <c r="E73" s="19"/>
      <c r="F73" s="80">
        <v>5868</v>
      </c>
      <c r="G73" s="80">
        <v>5452.72</v>
      </c>
      <c r="H73" s="80">
        <v>365.35</v>
      </c>
      <c r="I73" s="81">
        <v>112</v>
      </c>
      <c r="J73" s="81">
        <v>4</v>
      </c>
      <c r="K73" s="81">
        <v>0</v>
      </c>
      <c r="L73" s="9">
        <v>1</v>
      </c>
      <c r="M73" s="9">
        <v>41.71</v>
      </c>
      <c r="N73" s="9">
        <v>0</v>
      </c>
      <c r="O73" s="9">
        <v>0</v>
      </c>
      <c r="P73" s="9">
        <v>0</v>
      </c>
      <c r="Q73" s="9">
        <v>0</v>
      </c>
      <c r="R73" s="96">
        <f>L73+N73+P73</f>
        <v>1</v>
      </c>
      <c r="S73" s="85">
        <f>M73+O73+Q73</f>
        <v>41.71</v>
      </c>
      <c r="T73" s="159"/>
      <c r="U73" s="113" t="s">
        <v>12</v>
      </c>
    </row>
    <row r="74" spans="1:21" s="86" customFormat="1" ht="31.5" x14ac:dyDescent="0.25">
      <c r="A74" s="157"/>
      <c r="B74" s="158"/>
      <c r="C74" s="11" t="s">
        <v>162</v>
      </c>
      <c r="D74" s="19" t="s">
        <v>299</v>
      </c>
      <c r="E74" s="19"/>
      <c r="F74" s="80">
        <v>5852</v>
      </c>
      <c r="G74" s="80">
        <v>5342.47</v>
      </c>
      <c r="H74" s="80">
        <v>363.63</v>
      </c>
      <c r="I74" s="81">
        <v>111</v>
      </c>
      <c r="J74" s="81">
        <v>4</v>
      </c>
      <c r="K74" s="81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6">
        <f>L74+N74+P74</f>
        <v>0</v>
      </c>
      <c r="S74" s="85">
        <f>M74+O74+Q74</f>
        <v>0</v>
      </c>
      <c r="T74" s="159"/>
      <c r="U74" s="113" t="s">
        <v>166</v>
      </c>
    </row>
    <row r="75" spans="1:21" s="86" customFormat="1" ht="31.5" x14ac:dyDescent="0.25">
      <c r="A75" s="143"/>
      <c r="B75" s="152"/>
      <c r="C75" s="11" t="s">
        <v>163</v>
      </c>
      <c r="D75" s="19" t="s">
        <v>298</v>
      </c>
      <c r="E75" s="19"/>
      <c r="F75" s="80">
        <v>5868</v>
      </c>
      <c r="G75" s="80">
        <v>5452.72</v>
      </c>
      <c r="H75" s="80">
        <v>365.35</v>
      </c>
      <c r="I75" s="81">
        <v>112</v>
      </c>
      <c r="J75" s="81">
        <v>4</v>
      </c>
      <c r="K75" s="81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6">
        <f>L75+N75+P75</f>
        <v>0</v>
      </c>
      <c r="S75" s="85">
        <f>M75+O75+Q75</f>
        <v>0</v>
      </c>
      <c r="T75" s="150"/>
      <c r="U75" s="113" t="s">
        <v>165</v>
      </c>
    </row>
    <row r="76" spans="1:21" s="86" customFormat="1" ht="66.75" customHeight="1" x14ac:dyDescent="0.25">
      <c r="A76" s="151">
        <v>33</v>
      </c>
      <c r="B76" s="144" t="s">
        <v>126</v>
      </c>
      <c r="C76" s="6" t="s">
        <v>127</v>
      </c>
      <c r="D76" s="18" t="s">
        <v>295</v>
      </c>
      <c r="E76" s="18"/>
      <c r="F76" s="94">
        <v>15866.16</v>
      </c>
      <c r="G76" s="94">
        <v>10864.14</v>
      </c>
      <c r="H76" s="94">
        <v>716.88</v>
      </c>
      <c r="I76" s="95">
        <v>210</v>
      </c>
      <c r="J76" s="95">
        <v>64</v>
      </c>
      <c r="K76" s="95">
        <v>0</v>
      </c>
      <c r="L76" s="9">
        <v>189</v>
      </c>
      <c r="M76" s="9">
        <v>9955.36</v>
      </c>
      <c r="N76" s="9">
        <v>24</v>
      </c>
      <c r="O76" s="9">
        <v>537.19000000000005</v>
      </c>
      <c r="P76" s="9">
        <v>0</v>
      </c>
      <c r="Q76" s="9">
        <v>0</v>
      </c>
      <c r="R76" s="96">
        <f>L76+N76+P76</f>
        <v>213</v>
      </c>
      <c r="S76" s="85">
        <f>M76+O76+Q76</f>
        <v>10492.550000000001</v>
      </c>
      <c r="T76" s="7" t="s">
        <v>167</v>
      </c>
      <c r="U76" s="24" t="s">
        <v>7</v>
      </c>
    </row>
    <row r="77" spans="1:21" s="86" customFormat="1" ht="93" customHeight="1" x14ac:dyDescent="0.25">
      <c r="A77" s="152"/>
      <c r="B77" s="145"/>
      <c r="C77" s="6" t="s">
        <v>168</v>
      </c>
      <c r="D77" s="18" t="s">
        <v>297</v>
      </c>
      <c r="E77" s="18"/>
      <c r="F77" s="94">
        <v>15866.16</v>
      </c>
      <c r="G77" s="94">
        <v>10865.19</v>
      </c>
      <c r="H77" s="94">
        <v>797.06</v>
      </c>
      <c r="I77" s="95">
        <v>210</v>
      </c>
      <c r="J77" s="95">
        <v>75</v>
      </c>
      <c r="K77" s="95">
        <v>0</v>
      </c>
      <c r="L77" s="9">
        <v>46</v>
      </c>
      <c r="M77" s="9">
        <v>2341.1799999999998</v>
      </c>
      <c r="N77" s="9">
        <v>5</v>
      </c>
      <c r="O77" s="9">
        <v>491.65</v>
      </c>
      <c r="P77" s="9">
        <v>0</v>
      </c>
      <c r="Q77" s="9">
        <v>0</v>
      </c>
      <c r="R77" s="96">
        <f>L77+N77+P77</f>
        <v>51</v>
      </c>
      <c r="S77" s="85">
        <f>M77+O77+Q77</f>
        <v>2832.83</v>
      </c>
      <c r="T77" s="7" t="s">
        <v>169</v>
      </c>
      <c r="U77" s="24" t="s">
        <v>74</v>
      </c>
    </row>
    <row r="78" spans="1:21" s="86" customFormat="1" ht="58.5" customHeight="1" x14ac:dyDescent="0.25">
      <c r="A78" s="151">
        <v>34</v>
      </c>
      <c r="B78" s="151" t="s">
        <v>125</v>
      </c>
      <c r="C78" s="6" t="s">
        <v>194</v>
      </c>
      <c r="D78" s="18" t="s">
        <v>294</v>
      </c>
      <c r="E78" s="18"/>
      <c r="F78" s="94">
        <v>847</v>
      </c>
      <c r="G78" s="94">
        <v>770</v>
      </c>
      <c r="H78" s="94">
        <v>0</v>
      </c>
      <c r="I78" s="95">
        <v>14</v>
      </c>
      <c r="J78" s="95">
        <v>0</v>
      </c>
      <c r="K78" s="95">
        <v>0</v>
      </c>
      <c r="L78" s="9">
        <v>14</v>
      </c>
      <c r="M78" s="9">
        <v>770</v>
      </c>
      <c r="N78" s="9">
        <v>0</v>
      </c>
      <c r="O78" s="9">
        <v>0</v>
      </c>
      <c r="P78" s="9">
        <v>0</v>
      </c>
      <c r="Q78" s="9">
        <v>0</v>
      </c>
      <c r="R78" s="96">
        <f>L78+N78+P78</f>
        <v>14</v>
      </c>
      <c r="S78" s="85">
        <f>M78+O78+Q78</f>
        <v>770</v>
      </c>
      <c r="T78" s="7" t="s">
        <v>211</v>
      </c>
      <c r="U78" s="24" t="s">
        <v>7</v>
      </c>
    </row>
    <row r="79" spans="1:21" s="86" customFormat="1" ht="58.5" customHeight="1" x14ac:dyDescent="0.25">
      <c r="A79" s="158"/>
      <c r="B79" s="158"/>
      <c r="C79" s="6" t="s">
        <v>195</v>
      </c>
      <c r="D79" s="18" t="s">
        <v>295</v>
      </c>
      <c r="E79" s="18"/>
      <c r="F79" s="94">
        <v>2035</v>
      </c>
      <c r="G79" s="94">
        <v>1850</v>
      </c>
      <c r="H79" s="94">
        <v>0</v>
      </c>
      <c r="I79" s="95">
        <v>22</v>
      </c>
      <c r="J79" s="95">
        <v>0</v>
      </c>
      <c r="K79" s="95">
        <v>0</v>
      </c>
      <c r="L79" s="9">
        <v>22</v>
      </c>
      <c r="M79" s="9">
        <v>1850</v>
      </c>
      <c r="N79" s="9">
        <v>0</v>
      </c>
      <c r="O79" s="9">
        <v>0</v>
      </c>
      <c r="P79" s="9">
        <v>0</v>
      </c>
      <c r="Q79" s="9">
        <v>0</v>
      </c>
      <c r="R79" s="96">
        <f>L79+N79+P79</f>
        <v>22</v>
      </c>
      <c r="S79" s="85">
        <f>M79+O79+Q79</f>
        <v>1850</v>
      </c>
      <c r="T79" s="8" t="s">
        <v>212</v>
      </c>
      <c r="U79" s="24" t="s">
        <v>7</v>
      </c>
    </row>
    <row r="80" spans="1:21" s="86" customFormat="1" ht="58.5" customHeight="1" x14ac:dyDescent="0.25">
      <c r="A80" s="158"/>
      <c r="B80" s="158"/>
      <c r="C80" s="6" t="s">
        <v>196</v>
      </c>
      <c r="D80" s="18" t="s">
        <v>295</v>
      </c>
      <c r="E80" s="18"/>
      <c r="F80" s="94">
        <v>1210</v>
      </c>
      <c r="G80" s="94">
        <v>1100</v>
      </c>
      <c r="H80" s="94">
        <v>0</v>
      </c>
      <c r="I80" s="95">
        <v>20</v>
      </c>
      <c r="J80" s="95">
        <v>0</v>
      </c>
      <c r="K80" s="95">
        <v>0</v>
      </c>
      <c r="L80" s="9">
        <v>20</v>
      </c>
      <c r="M80" s="9">
        <v>1100</v>
      </c>
      <c r="N80" s="9">
        <v>0</v>
      </c>
      <c r="O80" s="9">
        <v>0</v>
      </c>
      <c r="P80" s="9">
        <v>0</v>
      </c>
      <c r="Q80" s="9">
        <v>0</v>
      </c>
      <c r="R80" s="96">
        <f>L80+N80+P80</f>
        <v>20</v>
      </c>
      <c r="S80" s="85">
        <f>M80+O80+Q80</f>
        <v>1100</v>
      </c>
      <c r="T80" s="8" t="s">
        <v>213</v>
      </c>
      <c r="U80" s="24" t="s">
        <v>7</v>
      </c>
    </row>
    <row r="81" spans="1:21" s="86" customFormat="1" ht="58.5" customHeight="1" x14ac:dyDescent="0.25">
      <c r="A81" s="158"/>
      <c r="B81" s="158"/>
      <c r="C81" s="6" t="s">
        <v>197</v>
      </c>
      <c r="D81" s="18" t="s">
        <v>294</v>
      </c>
      <c r="E81" s="18"/>
      <c r="F81" s="94">
        <v>847</v>
      </c>
      <c r="G81" s="94">
        <v>770</v>
      </c>
      <c r="H81" s="94">
        <v>0</v>
      </c>
      <c r="I81" s="95">
        <v>14</v>
      </c>
      <c r="J81" s="95">
        <v>0</v>
      </c>
      <c r="K81" s="95">
        <v>0</v>
      </c>
      <c r="L81" s="9">
        <v>14</v>
      </c>
      <c r="M81" s="9">
        <v>770</v>
      </c>
      <c r="N81" s="9">
        <v>0</v>
      </c>
      <c r="O81" s="9">
        <v>0</v>
      </c>
      <c r="P81" s="9">
        <v>0</v>
      </c>
      <c r="Q81" s="9">
        <v>0</v>
      </c>
      <c r="R81" s="96">
        <f>L81+N81+P81</f>
        <v>14</v>
      </c>
      <c r="S81" s="85">
        <f>M81+O81+Q81</f>
        <v>770</v>
      </c>
      <c r="T81" s="8" t="s">
        <v>214</v>
      </c>
      <c r="U81" s="24" t="s">
        <v>8</v>
      </c>
    </row>
    <row r="82" spans="1:21" s="86" customFormat="1" ht="58.5" customHeight="1" x14ac:dyDescent="0.25">
      <c r="A82" s="158"/>
      <c r="B82" s="158"/>
      <c r="C82" s="6" t="s">
        <v>198</v>
      </c>
      <c r="D82" s="18" t="s">
        <v>294</v>
      </c>
      <c r="E82" s="18"/>
      <c r="F82" s="94">
        <v>847</v>
      </c>
      <c r="G82" s="94">
        <v>770</v>
      </c>
      <c r="H82" s="94">
        <v>0</v>
      </c>
      <c r="I82" s="95">
        <v>14</v>
      </c>
      <c r="J82" s="95">
        <v>0</v>
      </c>
      <c r="K82" s="95">
        <v>0</v>
      </c>
      <c r="L82" s="9">
        <v>14</v>
      </c>
      <c r="M82" s="9">
        <v>770</v>
      </c>
      <c r="N82" s="9">
        <v>0</v>
      </c>
      <c r="O82" s="9">
        <v>0</v>
      </c>
      <c r="P82" s="9">
        <v>0</v>
      </c>
      <c r="Q82" s="9">
        <v>0</v>
      </c>
      <c r="R82" s="96">
        <f>L82+N82+P82</f>
        <v>14</v>
      </c>
      <c r="S82" s="85">
        <f>M82+O82+Q82</f>
        <v>770</v>
      </c>
      <c r="T82" s="8" t="s">
        <v>215</v>
      </c>
      <c r="U82" s="24" t="s">
        <v>5</v>
      </c>
    </row>
    <row r="83" spans="1:21" s="86" customFormat="1" ht="58.5" customHeight="1" x14ac:dyDescent="0.25">
      <c r="A83" s="158"/>
      <c r="B83" s="158"/>
      <c r="C83" s="6" t="s">
        <v>199</v>
      </c>
      <c r="D83" s="18" t="s">
        <v>294</v>
      </c>
      <c r="E83" s="18"/>
      <c r="F83" s="94">
        <v>847</v>
      </c>
      <c r="G83" s="94">
        <v>770</v>
      </c>
      <c r="H83" s="94">
        <v>0</v>
      </c>
      <c r="I83" s="95">
        <v>14</v>
      </c>
      <c r="J83" s="95">
        <v>0</v>
      </c>
      <c r="K83" s="95">
        <v>0</v>
      </c>
      <c r="L83" s="9">
        <v>13</v>
      </c>
      <c r="M83" s="9">
        <v>715</v>
      </c>
      <c r="N83" s="9">
        <v>0</v>
      </c>
      <c r="O83" s="9">
        <v>0</v>
      </c>
      <c r="P83" s="9">
        <v>0</v>
      </c>
      <c r="Q83" s="9">
        <v>0</v>
      </c>
      <c r="R83" s="96">
        <f>L83+N83+P83</f>
        <v>13</v>
      </c>
      <c r="S83" s="85">
        <f>M83+O83+Q83</f>
        <v>715</v>
      </c>
      <c r="T83" s="8" t="s">
        <v>216</v>
      </c>
      <c r="U83" s="24" t="s">
        <v>5</v>
      </c>
    </row>
    <row r="84" spans="1:21" s="86" customFormat="1" ht="58.5" customHeight="1" x14ac:dyDescent="0.25">
      <c r="A84" s="158"/>
      <c r="B84" s="158"/>
      <c r="C84" s="6" t="s">
        <v>209</v>
      </c>
      <c r="D84" s="18" t="s">
        <v>296</v>
      </c>
      <c r="E84" s="18"/>
      <c r="F84" s="94">
        <v>1925</v>
      </c>
      <c r="G84" s="94">
        <v>1750</v>
      </c>
      <c r="H84" s="94">
        <v>0</v>
      </c>
      <c r="I84" s="95">
        <v>21</v>
      </c>
      <c r="J84" s="95">
        <v>0</v>
      </c>
      <c r="K84" s="95">
        <v>0</v>
      </c>
      <c r="L84" s="9">
        <v>21</v>
      </c>
      <c r="M84" s="9">
        <v>1750</v>
      </c>
      <c r="N84" s="9">
        <v>0</v>
      </c>
      <c r="O84" s="9">
        <v>0</v>
      </c>
      <c r="P84" s="9">
        <v>0</v>
      </c>
      <c r="Q84" s="9">
        <v>0</v>
      </c>
      <c r="R84" s="96">
        <f>L84+N84+P84</f>
        <v>21</v>
      </c>
      <c r="S84" s="85">
        <f>M84+O84+Q84</f>
        <v>1750</v>
      </c>
      <c r="T84" s="8" t="s">
        <v>210</v>
      </c>
      <c r="U84" s="24" t="s">
        <v>6</v>
      </c>
    </row>
    <row r="85" spans="1:21" s="86" customFormat="1" ht="58.5" customHeight="1" x14ac:dyDescent="0.25">
      <c r="A85" s="158"/>
      <c r="B85" s="158"/>
      <c r="C85" s="6" t="s">
        <v>310</v>
      </c>
      <c r="D85" s="18"/>
      <c r="E85" s="18"/>
      <c r="F85" s="94">
        <v>1210</v>
      </c>
      <c r="G85" s="94">
        <v>1100</v>
      </c>
      <c r="H85" s="94">
        <v>0</v>
      </c>
      <c r="I85" s="95">
        <v>20</v>
      </c>
      <c r="J85" s="95">
        <v>0</v>
      </c>
      <c r="K85" s="95">
        <v>0</v>
      </c>
      <c r="L85" s="9">
        <v>17</v>
      </c>
      <c r="M85" s="9">
        <v>935</v>
      </c>
      <c r="N85" s="9">
        <v>0</v>
      </c>
      <c r="O85" s="9">
        <v>0</v>
      </c>
      <c r="P85" s="9">
        <v>0</v>
      </c>
      <c r="Q85" s="9">
        <v>0</v>
      </c>
      <c r="R85" s="96">
        <f>L85+N85+P85</f>
        <v>17</v>
      </c>
      <c r="S85" s="85">
        <f>M85+O85+Q85</f>
        <v>935</v>
      </c>
      <c r="T85" s="8" t="s">
        <v>311</v>
      </c>
      <c r="U85" s="24" t="s">
        <v>7</v>
      </c>
    </row>
    <row r="86" spans="1:21" s="86" customFormat="1" ht="58.5" customHeight="1" x14ac:dyDescent="0.25">
      <c r="A86" s="158"/>
      <c r="B86" s="158"/>
      <c r="C86" s="6" t="s">
        <v>312</v>
      </c>
      <c r="D86" s="18"/>
      <c r="E86" s="18"/>
      <c r="F86" s="94">
        <v>1331</v>
      </c>
      <c r="G86" s="94">
        <v>1210</v>
      </c>
      <c r="H86" s="94">
        <v>0</v>
      </c>
      <c r="I86" s="95">
        <v>22</v>
      </c>
      <c r="J86" s="95">
        <v>0</v>
      </c>
      <c r="K86" s="95">
        <v>0</v>
      </c>
      <c r="L86" s="9">
        <v>21</v>
      </c>
      <c r="M86" s="9">
        <v>1155</v>
      </c>
      <c r="N86" s="9">
        <v>0</v>
      </c>
      <c r="O86" s="9">
        <v>0</v>
      </c>
      <c r="P86" s="9">
        <v>0</v>
      </c>
      <c r="Q86" s="9">
        <v>0</v>
      </c>
      <c r="R86" s="96">
        <v>0</v>
      </c>
      <c r="S86" s="85">
        <v>0</v>
      </c>
      <c r="T86" s="8" t="s">
        <v>313</v>
      </c>
      <c r="U86" s="24" t="s">
        <v>6</v>
      </c>
    </row>
    <row r="87" spans="1:21" s="86" customFormat="1" ht="58.5" customHeight="1" x14ac:dyDescent="0.25">
      <c r="A87" s="158"/>
      <c r="B87" s="158"/>
      <c r="C87" s="6" t="s">
        <v>348</v>
      </c>
      <c r="D87" s="18"/>
      <c r="E87" s="18"/>
      <c r="F87" s="94">
        <v>1331</v>
      </c>
      <c r="G87" s="94">
        <v>1210</v>
      </c>
      <c r="H87" s="94">
        <v>0</v>
      </c>
      <c r="I87" s="95">
        <v>22</v>
      </c>
      <c r="J87" s="95">
        <v>0</v>
      </c>
      <c r="K87" s="95">
        <v>0</v>
      </c>
      <c r="L87" s="9">
        <v>6</v>
      </c>
      <c r="M87" s="9">
        <v>330</v>
      </c>
      <c r="N87" s="9">
        <v>0</v>
      </c>
      <c r="O87" s="9">
        <v>0</v>
      </c>
      <c r="P87" s="9">
        <v>0</v>
      </c>
      <c r="Q87" s="9">
        <v>0</v>
      </c>
      <c r="R87" s="96">
        <v>0</v>
      </c>
      <c r="S87" s="85">
        <v>0</v>
      </c>
      <c r="T87" s="8" t="s">
        <v>345</v>
      </c>
      <c r="U87" s="24" t="s">
        <v>9</v>
      </c>
    </row>
    <row r="88" spans="1:21" s="86" customFormat="1" ht="58.5" customHeight="1" x14ac:dyDescent="0.25">
      <c r="A88" s="152"/>
      <c r="B88" s="152"/>
      <c r="C88" s="6" t="s">
        <v>346</v>
      </c>
      <c r="D88" s="18"/>
      <c r="E88" s="18"/>
      <c r="F88" s="94">
        <v>770</v>
      </c>
      <c r="G88" s="94">
        <v>700</v>
      </c>
      <c r="H88" s="94">
        <v>0</v>
      </c>
      <c r="I88" s="95">
        <v>7</v>
      </c>
      <c r="J88" s="95">
        <v>0</v>
      </c>
      <c r="K88" s="95">
        <v>0</v>
      </c>
      <c r="L88" s="9">
        <v>2</v>
      </c>
      <c r="M88" s="9">
        <v>200</v>
      </c>
      <c r="N88" s="9">
        <v>0</v>
      </c>
      <c r="O88" s="9">
        <v>0</v>
      </c>
      <c r="P88" s="9">
        <v>0</v>
      </c>
      <c r="Q88" s="9">
        <v>0</v>
      </c>
      <c r="R88" s="96">
        <v>0</v>
      </c>
      <c r="S88" s="85">
        <v>0</v>
      </c>
      <c r="T88" s="8" t="s">
        <v>347</v>
      </c>
      <c r="U88" s="24" t="s">
        <v>9</v>
      </c>
    </row>
    <row r="89" spans="1:21" s="86" customFormat="1" ht="63" x14ac:dyDescent="0.25">
      <c r="A89" s="151">
        <v>35</v>
      </c>
      <c r="B89" s="144" t="s">
        <v>128</v>
      </c>
      <c r="C89" s="6" t="s">
        <v>129</v>
      </c>
      <c r="D89" s="19" t="s">
        <v>289</v>
      </c>
      <c r="E89" s="19"/>
      <c r="F89" s="94">
        <v>11730</v>
      </c>
      <c r="G89" s="94">
        <v>7322.87</v>
      </c>
      <c r="H89" s="94">
        <v>174.23</v>
      </c>
      <c r="I89" s="95">
        <v>206</v>
      </c>
      <c r="J89" s="95">
        <v>59</v>
      </c>
      <c r="K89" s="95">
        <v>0</v>
      </c>
      <c r="L89" s="9">
        <v>205</v>
      </c>
      <c r="M89" s="9">
        <v>7327.1</v>
      </c>
      <c r="N89" s="9">
        <v>58</v>
      </c>
      <c r="O89" s="9">
        <v>173.03</v>
      </c>
      <c r="P89" s="9">
        <v>0</v>
      </c>
      <c r="Q89" s="9">
        <v>0</v>
      </c>
      <c r="R89" s="96">
        <f>L89+N89+P89</f>
        <v>263</v>
      </c>
      <c r="S89" s="85">
        <f>M89+O89+Q89</f>
        <v>7500.13</v>
      </c>
      <c r="T89" s="7" t="s">
        <v>170</v>
      </c>
      <c r="U89" s="24" t="s">
        <v>6</v>
      </c>
    </row>
    <row r="90" spans="1:21" s="86" customFormat="1" ht="76.5" customHeight="1" x14ac:dyDescent="0.25">
      <c r="A90" s="152"/>
      <c r="B90" s="145"/>
      <c r="C90" s="6" t="s">
        <v>327</v>
      </c>
      <c r="D90" s="19"/>
      <c r="E90" s="19"/>
      <c r="F90" s="94">
        <v>11783.8</v>
      </c>
      <c r="G90" s="94">
        <v>7477.82</v>
      </c>
      <c r="H90" s="94">
        <v>174.53</v>
      </c>
      <c r="I90" s="95">
        <v>206</v>
      </c>
      <c r="J90" s="95">
        <v>59</v>
      </c>
      <c r="K90" s="95">
        <v>0</v>
      </c>
      <c r="L90" s="9">
        <v>56</v>
      </c>
      <c r="M90" s="9">
        <v>1956.63</v>
      </c>
      <c r="N90" s="9">
        <v>11</v>
      </c>
      <c r="O90" s="9">
        <v>33.44</v>
      </c>
      <c r="P90" s="9">
        <v>0</v>
      </c>
      <c r="Q90" s="9">
        <v>0</v>
      </c>
      <c r="R90" s="96">
        <v>0</v>
      </c>
      <c r="S90" s="85">
        <v>0</v>
      </c>
      <c r="T90" s="7" t="s">
        <v>328</v>
      </c>
      <c r="U90" s="24" t="s">
        <v>157</v>
      </c>
    </row>
    <row r="91" spans="1:21" s="86" customFormat="1" ht="92.25" customHeight="1" x14ac:dyDescent="0.25">
      <c r="A91" s="151">
        <v>36</v>
      </c>
      <c r="B91" s="144" t="s">
        <v>130</v>
      </c>
      <c r="C91" s="6" t="s">
        <v>131</v>
      </c>
      <c r="D91" s="19" t="s">
        <v>290</v>
      </c>
      <c r="E91" s="18"/>
      <c r="F91" s="94">
        <v>8482.31</v>
      </c>
      <c r="G91" s="94">
        <v>5745</v>
      </c>
      <c r="H91" s="94">
        <v>823.49</v>
      </c>
      <c r="I91" s="95">
        <v>120</v>
      </c>
      <c r="J91" s="95">
        <v>8</v>
      </c>
      <c r="K91" s="95">
        <v>0</v>
      </c>
      <c r="L91" s="9">
        <v>49</v>
      </c>
      <c r="M91" s="9">
        <v>2461</v>
      </c>
      <c r="N91" s="9">
        <v>0</v>
      </c>
      <c r="O91" s="9">
        <v>0</v>
      </c>
      <c r="P91" s="9">
        <v>0</v>
      </c>
      <c r="Q91" s="9">
        <v>0</v>
      </c>
      <c r="R91" s="96">
        <f>L91+N91+P91</f>
        <v>49</v>
      </c>
      <c r="S91" s="85">
        <f>M91+O91+Q91</f>
        <v>2461</v>
      </c>
      <c r="T91" s="7" t="s">
        <v>171</v>
      </c>
      <c r="U91" s="24" t="s">
        <v>7</v>
      </c>
    </row>
    <row r="92" spans="1:21" s="86" customFormat="1" ht="93.75" customHeight="1" x14ac:dyDescent="0.25">
      <c r="A92" s="158"/>
      <c r="B92" s="156"/>
      <c r="C92" s="6" t="s">
        <v>172</v>
      </c>
      <c r="D92" s="19" t="s">
        <v>290</v>
      </c>
      <c r="E92" s="18"/>
      <c r="F92" s="94">
        <v>5626.92</v>
      </c>
      <c r="G92" s="94">
        <v>3841.65</v>
      </c>
      <c r="H92" s="94">
        <v>560.79</v>
      </c>
      <c r="I92" s="95">
        <v>75</v>
      </c>
      <c r="J92" s="95">
        <v>4</v>
      </c>
      <c r="K92" s="95">
        <v>0</v>
      </c>
      <c r="L92" s="9">
        <v>15</v>
      </c>
      <c r="M92" s="9">
        <v>768</v>
      </c>
      <c r="N92" s="9">
        <v>0</v>
      </c>
      <c r="O92" s="9">
        <v>0</v>
      </c>
      <c r="P92" s="9">
        <v>0</v>
      </c>
      <c r="Q92" s="9">
        <v>0</v>
      </c>
      <c r="R92" s="96">
        <f>L92+N92+P92</f>
        <v>15</v>
      </c>
      <c r="S92" s="85">
        <f>M92+O92+Q92</f>
        <v>768</v>
      </c>
      <c r="T92" s="7" t="s">
        <v>173</v>
      </c>
      <c r="U92" s="24" t="s">
        <v>7</v>
      </c>
    </row>
    <row r="93" spans="1:21" s="86" customFormat="1" ht="95.25" customHeight="1" x14ac:dyDescent="0.25">
      <c r="A93" s="152"/>
      <c r="B93" s="145"/>
      <c r="C93" s="6" t="s">
        <v>174</v>
      </c>
      <c r="D93" s="19" t="s">
        <v>290</v>
      </c>
      <c r="E93" s="18"/>
      <c r="F93" s="94">
        <v>10461.040000000001</v>
      </c>
      <c r="G93" s="94">
        <v>6950.43</v>
      </c>
      <c r="H93" s="94">
        <v>1065.96</v>
      </c>
      <c r="I93" s="95">
        <v>134</v>
      </c>
      <c r="J93" s="95">
        <v>4</v>
      </c>
      <c r="K93" s="95">
        <v>0</v>
      </c>
      <c r="L93" s="9">
        <v>38</v>
      </c>
      <c r="M93" s="9">
        <v>2301</v>
      </c>
      <c r="N93" s="9">
        <v>0</v>
      </c>
      <c r="O93" s="9">
        <v>0</v>
      </c>
      <c r="P93" s="9">
        <v>0</v>
      </c>
      <c r="Q93" s="9">
        <v>0</v>
      </c>
      <c r="R93" s="96">
        <f>L93+N93+P93</f>
        <v>38</v>
      </c>
      <c r="S93" s="85">
        <f>M93+O93+Q93</f>
        <v>2301</v>
      </c>
      <c r="T93" s="7" t="s">
        <v>175</v>
      </c>
      <c r="U93" s="24" t="s">
        <v>7</v>
      </c>
    </row>
    <row r="94" spans="1:21" s="86" customFormat="1" ht="82.5" customHeight="1" x14ac:dyDescent="0.25">
      <c r="A94" s="151">
        <v>37</v>
      </c>
      <c r="B94" s="151" t="s">
        <v>132</v>
      </c>
      <c r="C94" s="6" t="s">
        <v>176</v>
      </c>
      <c r="D94" s="19" t="s">
        <v>359</v>
      </c>
      <c r="E94" s="18"/>
      <c r="F94" s="94">
        <f>12744+770.7</f>
        <v>13514.7</v>
      </c>
      <c r="G94" s="94">
        <v>6981.9</v>
      </c>
      <c r="H94" s="94">
        <v>462.8</v>
      </c>
      <c r="I94" s="95">
        <v>185</v>
      </c>
      <c r="J94" s="95">
        <v>67</v>
      </c>
      <c r="K94" s="95">
        <v>16</v>
      </c>
      <c r="L94" s="9">
        <v>177</v>
      </c>
      <c r="M94" s="9">
        <v>6334.9</v>
      </c>
      <c r="N94" s="9">
        <v>51</v>
      </c>
      <c r="O94" s="9">
        <v>174.8</v>
      </c>
      <c r="P94" s="9">
        <v>15</v>
      </c>
      <c r="Q94" s="9">
        <v>270</v>
      </c>
      <c r="R94" s="96">
        <f>L94+N94+P94</f>
        <v>243</v>
      </c>
      <c r="S94" s="85">
        <f>M94+O94+Q94</f>
        <v>6779.7</v>
      </c>
      <c r="T94" s="7" t="s">
        <v>177</v>
      </c>
      <c r="U94" s="24" t="s">
        <v>6</v>
      </c>
    </row>
    <row r="95" spans="1:21" s="86" customFormat="1" ht="78.75" x14ac:dyDescent="0.25">
      <c r="A95" s="158"/>
      <c r="B95" s="158"/>
      <c r="C95" s="6" t="s">
        <v>178</v>
      </c>
      <c r="D95" s="18" t="s">
        <v>275</v>
      </c>
      <c r="E95" s="18"/>
      <c r="F95" s="94">
        <f>11771.7</f>
        <v>11771.7</v>
      </c>
      <c r="G95" s="94">
        <v>7216.1</v>
      </c>
      <c r="H95" s="94">
        <v>585</v>
      </c>
      <c r="I95" s="95">
        <v>192</v>
      </c>
      <c r="J95" s="95">
        <v>79</v>
      </c>
      <c r="K95" s="95">
        <v>20</v>
      </c>
      <c r="L95" s="9">
        <v>105</v>
      </c>
      <c r="M95" s="9">
        <v>3767.2</v>
      </c>
      <c r="N95" s="9">
        <v>43</v>
      </c>
      <c r="O95" s="9">
        <v>154.30000000000001</v>
      </c>
      <c r="P95" s="9">
        <v>6</v>
      </c>
      <c r="Q95" s="9">
        <v>108</v>
      </c>
      <c r="R95" s="96">
        <f>L95+N95+P95</f>
        <v>154</v>
      </c>
      <c r="S95" s="85">
        <f>M95+O95+Q95</f>
        <v>4029.5</v>
      </c>
      <c r="T95" s="7" t="s">
        <v>179</v>
      </c>
      <c r="U95" s="24" t="s">
        <v>12</v>
      </c>
    </row>
    <row r="96" spans="1:21" s="86" customFormat="1" ht="78.75" x14ac:dyDescent="0.25">
      <c r="A96" s="152"/>
      <c r="B96" s="152"/>
      <c r="C96" s="6" t="s">
        <v>358</v>
      </c>
      <c r="D96" s="18"/>
      <c r="E96" s="18"/>
      <c r="F96" s="94">
        <v>11773.6</v>
      </c>
      <c r="G96" s="94">
        <v>7284.6</v>
      </c>
      <c r="H96" s="94">
        <v>506.5</v>
      </c>
      <c r="I96" s="95">
        <v>191</v>
      </c>
      <c r="J96" s="95">
        <v>71</v>
      </c>
      <c r="K96" s="95">
        <v>16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6">
        <f>L96+N96+P96</f>
        <v>0</v>
      </c>
      <c r="S96" s="85">
        <v>0</v>
      </c>
      <c r="T96" s="7" t="s">
        <v>360</v>
      </c>
      <c r="U96" s="24" t="s">
        <v>157</v>
      </c>
    </row>
    <row r="97" spans="1:21" s="86" customFormat="1" ht="51" customHeight="1" x14ac:dyDescent="0.25">
      <c r="A97" s="142">
        <v>38</v>
      </c>
      <c r="B97" s="144" t="s">
        <v>133</v>
      </c>
      <c r="C97" s="6" t="s">
        <v>134</v>
      </c>
      <c r="D97" s="19" t="s">
        <v>291</v>
      </c>
      <c r="E97" s="19" t="s">
        <v>9</v>
      </c>
      <c r="F97" s="94">
        <v>6032.54</v>
      </c>
      <c r="G97" s="94">
        <v>4214.28</v>
      </c>
      <c r="H97" s="94">
        <v>637.34</v>
      </c>
      <c r="I97" s="95">
        <v>90</v>
      </c>
      <c r="J97" s="95">
        <v>2</v>
      </c>
      <c r="K97" s="95">
        <v>0</v>
      </c>
      <c r="L97" s="9">
        <v>21</v>
      </c>
      <c r="M97" s="9">
        <v>782.46</v>
      </c>
      <c r="N97" s="9">
        <v>0</v>
      </c>
      <c r="O97" s="9">
        <v>0</v>
      </c>
      <c r="P97" s="9">
        <v>0</v>
      </c>
      <c r="Q97" s="9">
        <v>0</v>
      </c>
      <c r="R97" s="96">
        <f>L97+N97+P97</f>
        <v>21</v>
      </c>
      <c r="S97" s="85">
        <f>M97+O97+Q97</f>
        <v>782.46</v>
      </c>
      <c r="T97" s="7" t="s">
        <v>181</v>
      </c>
      <c r="U97" s="24" t="s">
        <v>6</v>
      </c>
    </row>
    <row r="98" spans="1:21" s="86" customFormat="1" ht="60.75" customHeight="1" x14ac:dyDescent="0.25">
      <c r="A98" s="143"/>
      <c r="B98" s="145"/>
      <c r="C98" s="6" t="s">
        <v>144</v>
      </c>
      <c r="D98" s="19" t="s">
        <v>292</v>
      </c>
      <c r="E98" s="19" t="s">
        <v>9</v>
      </c>
      <c r="F98" s="94">
        <v>9735.14</v>
      </c>
      <c r="G98" s="94">
        <v>7094.81</v>
      </c>
      <c r="H98" s="94">
        <v>510.35</v>
      </c>
      <c r="I98" s="95">
        <v>143</v>
      </c>
      <c r="J98" s="95">
        <v>2</v>
      </c>
      <c r="K98" s="95">
        <v>0</v>
      </c>
      <c r="L98" s="9">
        <v>15</v>
      </c>
      <c r="M98" s="9">
        <v>856.76</v>
      </c>
      <c r="N98" s="9">
        <v>0</v>
      </c>
      <c r="O98" s="9">
        <v>0</v>
      </c>
      <c r="P98" s="9">
        <v>0</v>
      </c>
      <c r="Q98" s="9">
        <v>0</v>
      </c>
      <c r="R98" s="96">
        <f>L98+N98+P98</f>
        <v>15</v>
      </c>
      <c r="S98" s="85">
        <f>M98+O98+Q98</f>
        <v>856.76</v>
      </c>
      <c r="T98" s="7" t="s">
        <v>180</v>
      </c>
      <c r="U98" s="24" t="s">
        <v>6</v>
      </c>
    </row>
    <row r="99" spans="1:21" s="86" customFormat="1" ht="110.25" x14ac:dyDescent="0.25">
      <c r="A99" s="12">
        <v>39</v>
      </c>
      <c r="B99" s="6" t="s">
        <v>135</v>
      </c>
      <c r="C99" s="6" t="s">
        <v>136</v>
      </c>
      <c r="D99" s="18" t="s">
        <v>293</v>
      </c>
      <c r="E99" s="18"/>
      <c r="F99" s="94">
        <v>11588.65</v>
      </c>
      <c r="G99" s="94">
        <v>7473.4</v>
      </c>
      <c r="H99" s="94">
        <v>1788</v>
      </c>
      <c r="I99" s="95">
        <v>108</v>
      </c>
      <c r="J99" s="95">
        <v>12</v>
      </c>
      <c r="K99" s="95">
        <v>0</v>
      </c>
      <c r="L99" s="9">
        <v>57</v>
      </c>
      <c r="M99" s="9">
        <v>3354.83</v>
      </c>
      <c r="N99" s="9">
        <v>0</v>
      </c>
      <c r="O99" s="9">
        <v>0</v>
      </c>
      <c r="P99" s="9">
        <v>0</v>
      </c>
      <c r="Q99" s="9">
        <v>0</v>
      </c>
      <c r="R99" s="96">
        <f>L99+N99+P99</f>
        <v>57</v>
      </c>
      <c r="S99" s="85">
        <f>M99+O99+Q99</f>
        <v>3354.83</v>
      </c>
      <c r="T99" s="7" t="s">
        <v>182</v>
      </c>
      <c r="U99" s="24" t="s">
        <v>9</v>
      </c>
    </row>
    <row r="100" spans="1:21" s="86" customFormat="1" ht="59.25" customHeight="1" x14ac:dyDescent="0.25">
      <c r="A100" s="142">
        <v>40</v>
      </c>
      <c r="B100" s="151" t="s">
        <v>183</v>
      </c>
      <c r="C100" s="6" t="s">
        <v>218</v>
      </c>
      <c r="D100" s="18" t="s">
        <v>296</v>
      </c>
      <c r="E100" s="18"/>
      <c r="F100" s="94">
        <v>413.2</v>
      </c>
      <c r="G100" s="94">
        <v>413.2</v>
      </c>
      <c r="H100" s="94">
        <v>0</v>
      </c>
      <c r="I100" s="95">
        <v>4</v>
      </c>
      <c r="J100" s="95">
        <v>0</v>
      </c>
      <c r="K100" s="95">
        <v>0</v>
      </c>
      <c r="L100" s="9">
        <v>4</v>
      </c>
      <c r="M100" s="9">
        <v>413.2</v>
      </c>
      <c r="N100" s="9">
        <v>0</v>
      </c>
      <c r="O100" s="9">
        <v>0</v>
      </c>
      <c r="P100" s="9">
        <v>0</v>
      </c>
      <c r="Q100" s="9">
        <v>0</v>
      </c>
      <c r="R100" s="96">
        <f>L100+N100+P100</f>
        <v>4</v>
      </c>
      <c r="S100" s="85">
        <f>M100+O100+Q100</f>
        <v>413.2</v>
      </c>
      <c r="T100" s="7" t="s">
        <v>219</v>
      </c>
      <c r="U100" s="24" t="s">
        <v>6</v>
      </c>
    </row>
    <row r="101" spans="1:21" s="86" customFormat="1" ht="60" customHeight="1" x14ac:dyDescent="0.25">
      <c r="A101" s="143"/>
      <c r="B101" s="152"/>
      <c r="C101" s="6" t="s">
        <v>220</v>
      </c>
      <c r="D101" s="18" t="s">
        <v>295</v>
      </c>
      <c r="E101" s="18"/>
      <c r="F101" s="94">
        <v>413.2</v>
      </c>
      <c r="G101" s="94">
        <v>413.2</v>
      </c>
      <c r="H101" s="94">
        <v>0</v>
      </c>
      <c r="I101" s="95">
        <v>4</v>
      </c>
      <c r="J101" s="95">
        <v>0</v>
      </c>
      <c r="K101" s="95">
        <v>0</v>
      </c>
      <c r="L101" s="9">
        <v>4</v>
      </c>
      <c r="M101" s="9">
        <v>413.2</v>
      </c>
      <c r="N101" s="9">
        <v>0</v>
      </c>
      <c r="O101" s="9">
        <v>0</v>
      </c>
      <c r="P101" s="9">
        <v>0</v>
      </c>
      <c r="Q101" s="9">
        <v>0</v>
      </c>
      <c r="R101" s="96">
        <f>L101+N101+P101</f>
        <v>4</v>
      </c>
      <c r="S101" s="85">
        <f>M101+O101+Q101</f>
        <v>413.2</v>
      </c>
      <c r="T101" s="7" t="s">
        <v>221</v>
      </c>
      <c r="U101" s="24" t="s">
        <v>7</v>
      </c>
    </row>
    <row r="102" spans="1:21" s="86" customFormat="1" ht="67.5" customHeight="1" x14ac:dyDescent="0.25">
      <c r="A102" s="28">
        <v>41</v>
      </c>
      <c r="B102" s="25" t="s">
        <v>217</v>
      </c>
      <c r="C102" s="6" t="s">
        <v>184</v>
      </c>
      <c r="D102" s="18" t="s">
        <v>296</v>
      </c>
      <c r="E102" s="18"/>
      <c r="F102" s="94">
        <v>5798.31</v>
      </c>
      <c r="G102" s="94">
        <v>3514.9</v>
      </c>
      <c r="H102" s="94">
        <v>251.71</v>
      </c>
      <c r="I102" s="95">
        <v>76</v>
      </c>
      <c r="J102" s="95">
        <v>2</v>
      </c>
      <c r="K102" s="95">
        <v>0</v>
      </c>
      <c r="L102" s="9">
        <v>12</v>
      </c>
      <c r="M102" s="9">
        <v>528</v>
      </c>
      <c r="N102" s="9">
        <v>0</v>
      </c>
      <c r="O102" s="9">
        <v>0</v>
      </c>
      <c r="P102" s="9">
        <v>0</v>
      </c>
      <c r="Q102" s="9">
        <v>0</v>
      </c>
      <c r="R102" s="96">
        <f>L102+N102+P102</f>
        <v>12</v>
      </c>
      <c r="S102" s="85">
        <f>M102+O102+Q102</f>
        <v>528</v>
      </c>
      <c r="T102" s="7" t="s">
        <v>222</v>
      </c>
      <c r="U102" s="24" t="s">
        <v>6</v>
      </c>
    </row>
    <row r="103" spans="1:21" s="86" customFormat="1" ht="72" customHeight="1" x14ac:dyDescent="0.25">
      <c r="A103" s="126">
        <v>42</v>
      </c>
      <c r="B103" s="130" t="s">
        <v>64</v>
      </c>
      <c r="C103" s="79" t="s">
        <v>188</v>
      </c>
      <c r="D103" s="19" t="s">
        <v>276</v>
      </c>
      <c r="E103" s="109"/>
      <c r="F103" s="80">
        <v>806.76</v>
      </c>
      <c r="G103" s="80">
        <v>802.25</v>
      </c>
      <c r="H103" s="80">
        <v>0</v>
      </c>
      <c r="I103" s="81">
        <v>5</v>
      </c>
      <c r="J103" s="81">
        <v>0</v>
      </c>
      <c r="K103" s="81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96">
        <f>L103+N103+P103</f>
        <v>0</v>
      </c>
      <c r="S103" s="85">
        <f>M103+O103+Q103</f>
        <v>0</v>
      </c>
      <c r="T103" s="8" t="s">
        <v>189</v>
      </c>
      <c r="U103" s="24" t="s">
        <v>12</v>
      </c>
    </row>
    <row r="104" spans="1:21" s="86" customFormat="1" ht="78" customHeight="1" x14ac:dyDescent="0.25">
      <c r="A104" s="146"/>
      <c r="B104" s="131"/>
      <c r="C104" s="79" t="s">
        <v>190</v>
      </c>
      <c r="D104" s="19" t="s">
        <v>276</v>
      </c>
      <c r="E104" s="109"/>
      <c r="F104" s="80">
        <v>1452.59</v>
      </c>
      <c r="G104" s="80">
        <v>1448.79</v>
      </c>
      <c r="H104" s="80">
        <v>0</v>
      </c>
      <c r="I104" s="81">
        <v>5</v>
      </c>
      <c r="J104" s="81">
        <v>0</v>
      </c>
      <c r="K104" s="81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96">
        <f>L104+N104+P104</f>
        <v>0</v>
      </c>
      <c r="S104" s="85">
        <f>M104+O104+Q104</f>
        <v>0</v>
      </c>
      <c r="T104" s="8" t="s">
        <v>191</v>
      </c>
      <c r="U104" s="24" t="s">
        <v>12</v>
      </c>
    </row>
    <row r="105" spans="1:21" s="87" customFormat="1" ht="115.5" customHeight="1" x14ac:dyDescent="0.25">
      <c r="A105" s="127"/>
      <c r="B105" s="132"/>
      <c r="C105" s="67" t="s">
        <v>98</v>
      </c>
      <c r="D105" s="74" t="s">
        <v>276</v>
      </c>
      <c r="E105" s="74"/>
      <c r="F105" s="68">
        <v>1622.17</v>
      </c>
      <c r="G105" s="68">
        <v>1616.76</v>
      </c>
      <c r="H105" s="68">
        <v>0</v>
      </c>
      <c r="I105" s="69">
        <v>10</v>
      </c>
      <c r="J105" s="69">
        <v>0</v>
      </c>
      <c r="K105" s="69">
        <v>0</v>
      </c>
      <c r="L105" s="13">
        <v>3</v>
      </c>
      <c r="M105" s="13">
        <v>485.64</v>
      </c>
      <c r="N105" s="13">
        <v>0</v>
      </c>
      <c r="O105" s="13">
        <v>0</v>
      </c>
      <c r="P105" s="13">
        <v>0</v>
      </c>
      <c r="Q105" s="13">
        <v>0</v>
      </c>
      <c r="R105" s="108">
        <f>L105+N105+P105</f>
        <v>3</v>
      </c>
      <c r="S105" s="71">
        <f>M105+O105+Q105</f>
        <v>485.64</v>
      </c>
      <c r="T105" s="13" t="s">
        <v>207</v>
      </c>
      <c r="U105" s="72" t="s">
        <v>5</v>
      </c>
    </row>
    <row r="106" spans="1:21" s="84" customFormat="1" ht="64.5" customHeight="1" x14ac:dyDescent="0.25">
      <c r="A106" s="126">
        <v>43</v>
      </c>
      <c r="B106" s="126" t="s">
        <v>48</v>
      </c>
      <c r="C106" s="79" t="s">
        <v>303</v>
      </c>
      <c r="D106" s="19"/>
      <c r="E106" s="19"/>
      <c r="F106" s="80">
        <v>2657.96</v>
      </c>
      <c r="G106" s="80">
        <v>1717.74</v>
      </c>
      <c r="H106" s="80">
        <v>227.3</v>
      </c>
      <c r="I106" s="81">
        <v>35</v>
      </c>
      <c r="J106" s="81">
        <v>10</v>
      </c>
      <c r="K106" s="81">
        <v>0</v>
      </c>
      <c r="L106" s="8">
        <v>3</v>
      </c>
      <c r="M106" s="8">
        <v>172.36</v>
      </c>
      <c r="N106" s="8">
        <v>0</v>
      </c>
      <c r="O106" s="8">
        <v>0</v>
      </c>
      <c r="P106" s="8">
        <v>0</v>
      </c>
      <c r="Q106" s="8">
        <v>0</v>
      </c>
      <c r="R106" s="82">
        <v>0</v>
      </c>
      <c r="S106" s="83">
        <v>0</v>
      </c>
      <c r="T106" s="31" t="s">
        <v>304</v>
      </c>
      <c r="U106" s="24" t="s">
        <v>12</v>
      </c>
    </row>
    <row r="107" spans="1:21" s="84" customFormat="1" ht="64.5" customHeight="1" x14ac:dyDescent="0.25">
      <c r="A107" s="146"/>
      <c r="B107" s="146"/>
      <c r="C107" s="79" t="s">
        <v>315</v>
      </c>
      <c r="D107" s="19" t="s">
        <v>317</v>
      </c>
      <c r="E107" s="19"/>
      <c r="F107" s="80">
        <v>2658.65</v>
      </c>
      <c r="G107" s="80">
        <v>1775.52</v>
      </c>
      <c r="H107" s="80">
        <v>167.85</v>
      </c>
      <c r="I107" s="81">
        <v>36</v>
      </c>
      <c r="J107" s="81">
        <v>9</v>
      </c>
      <c r="K107" s="81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2">
        <v>0</v>
      </c>
      <c r="S107" s="83"/>
      <c r="T107" s="31" t="s">
        <v>316</v>
      </c>
      <c r="U107" s="24" t="s">
        <v>157</v>
      </c>
    </row>
    <row r="108" spans="1:21" s="84" customFormat="1" ht="64.5" customHeight="1" x14ac:dyDescent="0.25">
      <c r="A108" s="127"/>
      <c r="B108" s="127"/>
      <c r="C108" s="79" t="s">
        <v>318</v>
      </c>
      <c r="D108" s="19"/>
      <c r="E108" s="19"/>
      <c r="F108" s="80">
        <v>2630.97</v>
      </c>
      <c r="G108" s="80">
        <v>1767.74</v>
      </c>
      <c r="H108" s="80">
        <v>164.27</v>
      </c>
      <c r="I108" s="81">
        <v>35</v>
      </c>
      <c r="J108" s="81">
        <v>8</v>
      </c>
      <c r="K108" s="81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2">
        <v>0</v>
      </c>
      <c r="S108" s="83"/>
      <c r="T108" s="31" t="s">
        <v>319</v>
      </c>
      <c r="U108" s="24" t="s">
        <v>157</v>
      </c>
    </row>
    <row r="109" spans="1:21" s="84" customFormat="1" ht="64.5" customHeight="1" x14ac:dyDescent="0.25">
      <c r="A109" s="30">
        <v>44</v>
      </c>
      <c r="B109" s="30" t="s">
        <v>308</v>
      </c>
      <c r="C109" s="79" t="s">
        <v>354</v>
      </c>
      <c r="D109" s="19"/>
      <c r="E109" s="19"/>
      <c r="F109" s="80">
        <v>8171.3</v>
      </c>
      <c r="G109" s="80">
        <v>5081.18</v>
      </c>
      <c r="H109" s="80">
        <v>328</v>
      </c>
      <c r="I109" s="81">
        <v>72</v>
      </c>
      <c r="J109" s="81">
        <v>55</v>
      </c>
      <c r="K109" s="81">
        <v>0</v>
      </c>
      <c r="L109" s="8">
        <v>1</v>
      </c>
      <c r="M109" s="8">
        <v>91.74</v>
      </c>
      <c r="N109" s="8">
        <v>0</v>
      </c>
      <c r="O109" s="8">
        <v>0</v>
      </c>
      <c r="P109" s="8">
        <v>0</v>
      </c>
      <c r="Q109" s="8">
        <v>0</v>
      </c>
      <c r="R109" s="82">
        <v>0</v>
      </c>
      <c r="S109" s="83">
        <v>0</v>
      </c>
      <c r="T109" s="31" t="s">
        <v>309</v>
      </c>
      <c r="U109" s="24" t="s">
        <v>12</v>
      </c>
    </row>
    <row r="110" spans="1:21" s="73" customFormat="1" ht="93" customHeight="1" x14ac:dyDescent="0.25">
      <c r="A110" s="27">
        <v>45</v>
      </c>
      <c r="B110" s="88" t="s">
        <v>322</v>
      </c>
      <c r="C110" s="67" t="s">
        <v>323</v>
      </c>
      <c r="D110" s="74"/>
      <c r="E110" s="74"/>
      <c r="F110" s="68">
        <v>4425</v>
      </c>
      <c r="G110" s="68">
        <v>0</v>
      </c>
      <c r="H110" s="68">
        <v>3274.1</v>
      </c>
      <c r="I110" s="69">
        <v>0</v>
      </c>
      <c r="J110" s="69">
        <v>80</v>
      </c>
      <c r="K110" s="69">
        <v>20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70">
        <v>0</v>
      </c>
      <c r="S110" s="75">
        <v>0</v>
      </c>
      <c r="T110" s="89" t="s">
        <v>324</v>
      </c>
      <c r="U110" s="72" t="s">
        <v>5</v>
      </c>
    </row>
    <row r="111" spans="1:21" s="84" customFormat="1" ht="87" customHeight="1" x14ac:dyDescent="0.25">
      <c r="A111" s="30">
        <v>46</v>
      </c>
      <c r="B111" s="23" t="s">
        <v>325</v>
      </c>
      <c r="C111" s="35" t="s">
        <v>355</v>
      </c>
      <c r="D111" s="19"/>
      <c r="E111" s="19"/>
      <c r="F111" s="80">
        <v>2935</v>
      </c>
      <c r="G111" s="80">
        <v>2141.48</v>
      </c>
      <c r="H111" s="80">
        <v>57.02</v>
      </c>
      <c r="I111" s="81">
        <v>48</v>
      </c>
      <c r="J111" s="81">
        <v>2</v>
      </c>
      <c r="K111" s="81">
        <v>2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2">
        <v>0</v>
      </c>
      <c r="S111" s="83">
        <v>0</v>
      </c>
      <c r="T111" s="31" t="s">
        <v>326</v>
      </c>
      <c r="U111" s="24" t="s">
        <v>9</v>
      </c>
    </row>
    <row r="112" spans="1:21" s="84" customFormat="1" ht="71.25" customHeight="1" x14ac:dyDescent="0.25">
      <c r="A112" s="147">
        <v>47</v>
      </c>
      <c r="B112" s="149" t="s">
        <v>330</v>
      </c>
      <c r="C112" s="6" t="s">
        <v>333</v>
      </c>
      <c r="D112" s="19"/>
      <c r="E112" s="19"/>
      <c r="F112" s="80">
        <v>2649.6</v>
      </c>
      <c r="G112" s="80">
        <v>1960.3</v>
      </c>
      <c r="H112" s="80">
        <v>142.28</v>
      </c>
      <c r="I112" s="81">
        <v>36</v>
      </c>
      <c r="J112" s="81">
        <v>15</v>
      </c>
      <c r="K112" s="81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2">
        <v>0</v>
      </c>
      <c r="S112" s="83">
        <v>0</v>
      </c>
      <c r="T112" s="31" t="s">
        <v>331</v>
      </c>
      <c r="U112" s="24" t="s">
        <v>74</v>
      </c>
    </row>
    <row r="113" spans="1:21" s="84" customFormat="1" ht="87" customHeight="1" x14ac:dyDescent="0.25">
      <c r="A113" s="148"/>
      <c r="B113" s="150"/>
      <c r="C113" s="6" t="s">
        <v>332</v>
      </c>
      <c r="D113" s="19"/>
      <c r="E113" s="19"/>
      <c r="F113" s="80">
        <v>2649.6</v>
      </c>
      <c r="G113" s="80">
        <v>1951.6</v>
      </c>
      <c r="H113" s="80">
        <v>127.48</v>
      </c>
      <c r="I113" s="81">
        <v>36</v>
      </c>
      <c r="J113" s="81">
        <v>15</v>
      </c>
      <c r="K113" s="81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2">
        <v>0</v>
      </c>
      <c r="S113" s="83">
        <v>0</v>
      </c>
      <c r="T113" s="31" t="s">
        <v>334</v>
      </c>
      <c r="U113" s="24" t="s">
        <v>104</v>
      </c>
    </row>
    <row r="114" spans="1:21" ht="27.75" customHeight="1" x14ac:dyDescent="0.25">
      <c r="A114" s="1"/>
      <c r="B114" s="56" t="s">
        <v>223</v>
      </c>
      <c r="C114" s="57"/>
      <c r="D114" s="57"/>
      <c r="E114" s="57"/>
      <c r="F114" s="58">
        <f>SUM(F2:F113)</f>
        <v>721230.36000000022</v>
      </c>
      <c r="G114" s="58">
        <f t="shared" ref="G114:S114" si="0">SUM(G2:G113)</f>
        <v>452966.74000000005</v>
      </c>
      <c r="H114" s="58">
        <f t="shared" si="0"/>
        <v>71284.469999999987</v>
      </c>
      <c r="I114" s="58">
        <f t="shared" si="0"/>
        <v>8975</v>
      </c>
      <c r="J114" s="58">
        <f t="shared" si="0"/>
        <v>1925</v>
      </c>
      <c r="K114" s="58">
        <f t="shared" si="0"/>
        <v>407</v>
      </c>
      <c r="L114" s="58">
        <f t="shared" si="0"/>
        <v>3767</v>
      </c>
      <c r="M114" s="58">
        <f t="shared" si="0"/>
        <v>206194.99</v>
      </c>
      <c r="N114" s="58">
        <f t="shared" si="0"/>
        <v>558</v>
      </c>
      <c r="O114" s="58">
        <f t="shared" si="0"/>
        <v>7908.5699999999979</v>
      </c>
      <c r="P114" s="58">
        <f t="shared" si="0"/>
        <v>101</v>
      </c>
      <c r="Q114" s="58">
        <f t="shared" si="0"/>
        <v>2485.71</v>
      </c>
      <c r="R114" s="58">
        <f t="shared" si="0"/>
        <v>4278</v>
      </c>
      <c r="S114" s="58">
        <f t="shared" si="0"/>
        <v>210195.30000000002</v>
      </c>
      <c r="T114" s="58">
        <f>SUM(T2:T104)</f>
        <v>0</v>
      </c>
      <c r="U114" s="59">
        <f>SUM(U2:U104)</f>
        <v>0</v>
      </c>
    </row>
    <row r="116" spans="1:21" x14ac:dyDescent="0.25">
      <c r="F116" s="61"/>
    </row>
    <row r="117" spans="1:21" x14ac:dyDescent="0.25">
      <c r="A117" s="160"/>
      <c r="B117" s="160"/>
      <c r="C117" s="162" t="s">
        <v>369</v>
      </c>
      <c r="D117" s="162"/>
      <c r="E117" s="162"/>
      <c r="F117" s="61"/>
      <c r="G117" s="5"/>
      <c r="S117" s="36"/>
    </row>
    <row r="118" spans="1:21" x14ac:dyDescent="0.25">
      <c r="A118" s="141"/>
      <c r="B118" s="141"/>
      <c r="C118" s="4"/>
      <c r="D118" s="4"/>
      <c r="E118" s="4"/>
      <c r="F118" s="61"/>
      <c r="G118" s="5"/>
    </row>
    <row r="119" spans="1:21" x14ac:dyDescent="0.25">
      <c r="A119" s="161"/>
      <c r="B119" s="161"/>
      <c r="C119" s="60" t="s">
        <v>370</v>
      </c>
      <c r="D119" s="4"/>
      <c r="E119" s="4"/>
      <c r="F119" s="61"/>
      <c r="G119" s="5"/>
    </row>
    <row r="121" spans="1:21" x14ac:dyDescent="0.25">
      <c r="S121" s="36"/>
    </row>
    <row r="122" spans="1:21" x14ac:dyDescent="0.25">
      <c r="A122" s="5"/>
      <c r="B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4" spans="1:21" x14ac:dyDescent="0.25">
      <c r="A124" s="5"/>
      <c r="B124" s="6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x14ac:dyDescent="0.25">
      <c r="B125" s="66"/>
    </row>
    <row r="126" spans="1:21" x14ac:dyDescent="0.25">
      <c r="A126" s="5"/>
      <c r="B126" s="6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9" spans="1:21" x14ac:dyDescent="0.25">
      <c r="A129" s="5"/>
      <c r="B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1" spans="1:21" x14ac:dyDescent="0.25">
      <c r="A131" s="5"/>
      <c r="B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3" spans="1:21" x14ac:dyDescent="0.25">
      <c r="A133" s="5"/>
      <c r="B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5" spans="1:21" x14ac:dyDescent="0.25">
      <c r="A135" s="5"/>
      <c r="B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</sheetData>
  <mergeCells count="76">
    <mergeCell ref="C117:E117"/>
    <mergeCell ref="T64:T75"/>
    <mergeCell ref="B44:B45"/>
    <mergeCell ref="A44:A45"/>
    <mergeCell ref="A91:A93"/>
    <mergeCell ref="B91:B93"/>
    <mergeCell ref="A89:A90"/>
    <mergeCell ref="B89:B90"/>
    <mergeCell ref="A76:A77"/>
    <mergeCell ref="B76:B77"/>
    <mergeCell ref="A78:A88"/>
    <mergeCell ref="B78:B88"/>
    <mergeCell ref="A47:A49"/>
    <mergeCell ref="B47:B49"/>
    <mergeCell ref="A14:A16"/>
    <mergeCell ref="B14:B16"/>
    <mergeCell ref="A117:B117"/>
    <mergeCell ref="A34:A35"/>
    <mergeCell ref="B34:B35"/>
    <mergeCell ref="A60:A62"/>
    <mergeCell ref="B60:B62"/>
    <mergeCell ref="A57:A59"/>
    <mergeCell ref="B57:B59"/>
    <mergeCell ref="A94:A96"/>
    <mergeCell ref="B94:B96"/>
    <mergeCell ref="A64:A75"/>
    <mergeCell ref="B64:B75"/>
    <mergeCell ref="A118:B118"/>
    <mergeCell ref="A119:B119"/>
    <mergeCell ref="A97:A98"/>
    <mergeCell ref="B97:B98"/>
    <mergeCell ref="B103:B105"/>
    <mergeCell ref="A103:A105"/>
    <mergeCell ref="A112:A113"/>
    <mergeCell ref="B112:B113"/>
    <mergeCell ref="A100:A101"/>
    <mergeCell ref="B100:B101"/>
    <mergeCell ref="A106:A108"/>
    <mergeCell ref="B106:B108"/>
    <mergeCell ref="T39:T41"/>
    <mergeCell ref="A2:A5"/>
    <mergeCell ref="B2:B5"/>
    <mergeCell ref="T2:T5"/>
    <mergeCell ref="A11:A13"/>
    <mergeCell ref="B11:B13"/>
    <mergeCell ref="F11:F13"/>
    <mergeCell ref="T11:T13"/>
    <mergeCell ref="E11:E13"/>
    <mergeCell ref="T8:T9"/>
    <mergeCell ref="A6:A7"/>
    <mergeCell ref="B6:B7"/>
    <mergeCell ref="A8:A9"/>
    <mergeCell ref="T14:T15"/>
    <mergeCell ref="B8:B9"/>
    <mergeCell ref="A28:A29"/>
    <mergeCell ref="B28:B29"/>
    <mergeCell ref="A30:A31"/>
    <mergeCell ref="B30:B31"/>
    <mergeCell ref="A17:A20"/>
    <mergeCell ref="B17:B20"/>
    <mergeCell ref="T17:T20"/>
    <mergeCell ref="T52:T54"/>
    <mergeCell ref="A50:A51"/>
    <mergeCell ref="B50:B51"/>
    <mergeCell ref="T47:T49"/>
    <mergeCell ref="A52:A54"/>
    <mergeCell ref="B52:B54"/>
    <mergeCell ref="T30:T31"/>
    <mergeCell ref="D30:D31"/>
    <mergeCell ref="E30:E31"/>
    <mergeCell ref="A21:A25"/>
    <mergeCell ref="B21:B25"/>
    <mergeCell ref="T21:T25"/>
    <mergeCell ref="T34:T35"/>
    <mergeCell ref="A39:A41"/>
    <mergeCell ref="B39:B41"/>
  </mergeCells>
  <pageMargins left="0.7" right="0.7" top="0.75" bottom="0.75" header="0.3" footer="0.3"/>
  <pageSetup paperSize="9" scale="2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view="pageBreakPreview" zoomScale="82" zoomScaleNormal="100" zoomScaleSheetLayoutView="82" workbookViewId="0">
      <selection activeCell="D4" sqref="D4"/>
    </sheetView>
  </sheetViews>
  <sheetFormatPr defaultRowHeight="15" x14ac:dyDescent="0.25"/>
  <cols>
    <col min="1" max="1" width="22.5703125" customWidth="1"/>
    <col min="2" max="2" width="28" customWidth="1"/>
    <col min="3" max="3" width="27.7109375" customWidth="1"/>
    <col min="4" max="4" width="17.85546875" customWidth="1"/>
  </cols>
  <sheetData>
    <row r="1" spans="1:4" ht="60" x14ac:dyDescent="0.25">
      <c r="A1" s="118"/>
      <c r="B1" s="117" t="s">
        <v>361</v>
      </c>
      <c r="C1" s="117" t="s">
        <v>365</v>
      </c>
      <c r="D1" s="120" t="s">
        <v>366</v>
      </c>
    </row>
    <row r="2" spans="1:4" ht="30" x14ac:dyDescent="0.25">
      <c r="A2" s="116" t="s">
        <v>362</v>
      </c>
      <c r="B2" s="117">
        <v>22</v>
      </c>
      <c r="C2" s="117">
        <v>22</v>
      </c>
      <c r="D2" s="117">
        <v>8</v>
      </c>
    </row>
    <row r="3" spans="1:4" ht="33" customHeight="1" x14ac:dyDescent="0.25">
      <c r="A3" s="116" t="s">
        <v>363</v>
      </c>
      <c r="B3" s="117">
        <v>23</v>
      </c>
      <c r="C3" s="117">
        <v>47</v>
      </c>
      <c r="D3" s="117">
        <v>9</v>
      </c>
    </row>
    <row r="4" spans="1:4" ht="28.5" customHeight="1" x14ac:dyDescent="0.25">
      <c r="A4" s="116" t="s">
        <v>364</v>
      </c>
      <c r="B4" s="119">
        <v>286058.76</v>
      </c>
      <c r="C4" s="119">
        <v>387245.58</v>
      </c>
      <c r="D4" s="119">
        <v>47926.02</v>
      </c>
    </row>
  </sheetData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отчет 1697-ДБ на 30.06.2020</vt:lpstr>
      <vt:lpstr>Лист1</vt:lpstr>
      <vt:lpstr>'отчет 1697-ДБ на 30.06.2020'!Область_печати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2020-11-20T13:20:30Z</cp:lastPrinted>
  <dcterms:created xsi:type="dcterms:W3CDTF">2015-01-28T05:03:31Z</dcterms:created>
  <dcterms:modified xsi:type="dcterms:W3CDTF">2021-01-18T14:22:07Z</dcterms:modified>
</cp:coreProperties>
</file>