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 activeTab="1"/>
  </bookViews>
  <sheets>
    <sheet name="Доходы" sheetId="13" r:id="rId1"/>
    <sheet name="Лист1" sheetId="15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C15" i="13" l="1"/>
  <c r="C30" i="13" l="1"/>
  <c r="B30" i="13"/>
  <c r="D36" i="13"/>
  <c r="D17" i="13"/>
  <c r="B20" i="13"/>
  <c r="D21" i="13"/>
  <c r="D22" i="13"/>
  <c r="D20" i="13" l="1"/>
  <c r="D13" i="13"/>
  <c r="D16" i="13"/>
  <c r="D35" i="13"/>
  <c r="D34" i="13"/>
  <c r="D33" i="13"/>
  <c r="D32" i="13"/>
  <c r="E30" i="13"/>
  <c r="C26" i="13"/>
  <c r="C20" i="13"/>
  <c r="C13" i="13" s="1"/>
  <c r="E13" i="13" s="1"/>
  <c r="D30" i="13" l="1"/>
</calcChain>
</file>

<file path=xl/sharedStrings.xml><?xml version="1.0" encoding="utf-8"?>
<sst xmlns="http://schemas.openxmlformats.org/spreadsheetml/2006/main" count="49" uniqueCount="37">
  <si>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</si>
  <si>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</si>
  <si>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</si>
  <si>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</si>
  <si>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</si>
  <si>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</si>
  <si>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</si>
  <si>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</si>
  <si>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</si>
  <si>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</si>
  <si>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</si>
  <si>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</si>
  <si>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</si>
  <si>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</si>
  <si>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</si>
  <si>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</si>
  <si>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</si>
  <si>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</si>
  <si>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</si>
  <si>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</si>
  <si>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</si>
  <si>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</si>
  <si>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</si>
  <si>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</si>
  <si>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</si>
  <si>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</si>
  <si>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</si>
  <si>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</si>
  <si>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</si>
  <si>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</si>
  <si>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</si>
  <si>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</si>
  <si>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</si>
  <si>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</si>
  <si>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</si>
  <si>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</si>
  <si>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за 1 полугодие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</si>
</sst>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7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6"/>
  <sheetViews>
    <sheetView topLeftCell="A16" zoomScaleNormal="85" workbookViewId="0">
      <selection activeCell="E24" sqref="E24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24</v>
      </c>
      <c r="B1" s="35"/>
      <c r="C1" s="35"/>
      <c r="D1" s="35"/>
      <c r="E1" s="35"/>
    </row>
    <row r="2" spans="1:5" ht="14.25" customHeight="1" x14ac:dyDescent="0.2">
      <c r="A2" s="35" t="s">
        <v>25</v>
      </c>
      <c r="B2" s="35"/>
      <c r="C2" s="35"/>
      <c r="D2" s="35"/>
      <c r="E2" s="35"/>
    </row>
    <row r="3" spans="1:5" ht="14.25" customHeight="1" x14ac:dyDescent="0.2">
      <c r="A3" s="35" t="s">
        <v>36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23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26</v>
      </c>
      <c r="C7" s="36" t="s">
        <v>27</v>
      </c>
      <c r="D7" s="31" t="s">
        <v>21</v>
      </c>
      <c r="E7" s="32"/>
    </row>
    <row r="8" spans="1:5" ht="9.9499999999999993" customHeight="1" x14ac:dyDescent="0.2">
      <c r="A8" s="40"/>
      <c r="B8" s="40"/>
      <c r="C8" s="37"/>
      <c r="D8" s="39" t="s">
        <v>28</v>
      </c>
      <c r="E8" s="39" t="s">
        <v>22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3">
        <v>1</v>
      </c>
      <c r="B12" s="24" t="s">
        <v>5</v>
      </c>
      <c r="C12" s="25" t="s">
        <v>6</v>
      </c>
      <c r="D12" s="24" t="s">
        <v>0</v>
      </c>
      <c r="E12" s="26">
        <v>5</v>
      </c>
    </row>
    <row r="13" spans="1:5" s="2" customFormat="1" x14ac:dyDescent="0.2">
      <c r="A13" s="21" t="s">
        <v>3</v>
      </c>
      <c r="B13" s="22">
        <v>31490600</v>
      </c>
      <c r="C13" s="22">
        <f>C15+C25</f>
        <v>25475539.310000002</v>
      </c>
      <c r="D13" s="22">
        <f>D15+0</f>
        <v>7261782.5899999999</v>
      </c>
      <c r="E13" s="29">
        <f>C13*100/B13</f>
        <v>80.898869218115877</v>
      </c>
    </row>
    <row r="14" spans="1:5" s="4" customFormat="1" ht="12.75" customHeight="1" x14ac:dyDescent="0.2">
      <c r="A14" s="20" t="s">
        <v>2</v>
      </c>
      <c r="B14" s="9"/>
      <c r="C14" s="10"/>
      <c r="D14" s="11"/>
      <c r="E14" s="12"/>
    </row>
    <row r="15" spans="1:5" s="3" customFormat="1" ht="25.5" x14ac:dyDescent="0.2">
      <c r="A15" s="13" t="s">
        <v>15</v>
      </c>
      <c r="B15" s="14">
        <v>31490600</v>
      </c>
      <c r="C15" s="14">
        <f>C16+C18+C20+C23</f>
        <v>24507017.010000002</v>
      </c>
      <c r="D15" s="8">
        <v>7261782.5899999999</v>
      </c>
      <c r="E15" s="15"/>
    </row>
    <row r="16" spans="1:5" s="3" customFormat="1" x14ac:dyDescent="0.2">
      <c r="A16" s="13" t="s">
        <v>16</v>
      </c>
      <c r="B16" s="14">
        <v>27187600</v>
      </c>
      <c r="C16" s="14">
        <v>22746800</v>
      </c>
      <c r="D16" s="8">
        <f>B16-C16</f>
        <v>4440800</v>
      </c>
      <c r="E16" s="15"/>
    </row>
    <row r="17" spans="1:5" s="3" customFormat="1" ht="76.5" customHeight="1" x14ac:dyDescent="0.2">
      <c r="A17" s="13" t="s">
        <v>9</v>
      </c>
      <c r="B17" s="14">
        <v>27187600</v>
      </c>
      <c r="C17" s="14">
        <v>22746800</v>
      </c>
      <c r="D17" s="8">
        <f>B17-C17</f>
        <v>4440800</v>
      </c>
      <c r="E17" s="15"/>
    </row>
    <row r="18" spans="1:5" s="3" customFormat="1" ht="38.25" x14ac:dyDescent="0.2">
      <c r="A18" s="13" t="s">
        <v>17</v>
      </c>
      <c r="B18" s="14" t="s">
        <v>7</v>
      </c>
      <c r="C18" s="14">
        <v>238699.6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238699.6</v>
      </c>
      <c r="D19" s="8" t="s">
        <v>7</v>
      </c>
      <c r="E19" s="15"/>
    </row>
    <row r="20" spans="1:5" s="3" customFormat="1" ht="33.75" customHeight="1" x14ac:dyDescent="0.2">
      <c r="A20" s="13" t="s">
        <v>18</v>
      </c>
      <c r="B20" s="14">
        <f>B21+B22</f>
        <v>4303000</v>
      </c>
      <c r="C20" s="14">
        <f>C21+C22</f>
        <v>1482017.41</v>
      </c>
      <c r="D20" s="8">
        <f>SUM(D21:D22)</f>
        <v>2820982.59</v>
      </c>
      <c r="E20" s="15"/>
    </row>
    <row r="21" spans="1:5" s="3" customFormat="1" ht="63.75" x14ac:dyDescent="0.2">
      <c r="A21" s="13" t="s">
        <v>11</v>
      </c>
      <c r="B21" s="14">
        <v>151000</v>
      </c>
      <c r="C21" s="14">
        <v>183000</v>
      </c>
      <c r="D21" s="8">
        <f>B21-C21</f>
        <v>-32000</v>
      </c>
      <c r="E21" s="15"/>
    </row>
    <row r="22" spans="1:5" s="3" customFormat="1" ht="51" x14ac:dyDescent="0.2">
      <c r="A22" s="13" t="s">
        <v>12</v>
      </c>
      <c r="B22" s="14">
        <v>4152000</v>
      </c>
      <c r="C22" s="14">
        <v>1299017.4099999999</v>
      </c>
      <c r="D22" s="8">
        <f>B22-C22</f>
        <v>2852982.59</v>
      </c>
      <c r="E22" s="15"/>
    </row>
    <row r="23" spans="1:5" s="3" customFormat="1" x14ac:dyDescent="0.2">
      <c r="A23" s="13" t="s">
        <v>34</v>
      </c>
      <c r="B23" s="14"/>
      <c r="C23" s="14">
        <v>39500</v>
      </c>
      <c r="D23" s="8"/>
      <c r="E23" s="15"/>
    </row>
    <row r="24" spans="1:5" s="3" customFormat="1" ht="25.5" x14ac:dyDescent="0.2">
      <c r="A24" s="13" t="s">
        <v>35</v>
      </c>
      <c r="B24" s="14"/>
      <c r="C24" s="14">
        <v>39500</v>
      </c>
      <c r="D24" s="8"/>
      <c r="E24" s="15"/>
    </row>
    <row r="25" spans="1:5" s="3" customFormat="1" x14ac:dyDescent="0.2">
      <c r="A25" s="13" t="s">
        <v>19</v>
      </c>
      <c r="B25" s="14" t="s">
        <v>7</v>
      </c>
      <c r="C25" s="14">
        <v>968522.3</v>
      </c>
      <c r="D25" s="8" t="s">
        <v>7</v>
      </c>
      <c r="E25" s="15"/>
    </row>
    <row r="26" spans="1:5" s="3" customFormat="1" ht="90.75" customHeight="1" x14ac:dyDescent="0.2">
      <c r="A26" s="13" t="s">
        <v>20</v>
      </c>
      <c r="B26" s="14" t="s">
        <v>7</v>
      </c>
      <c r="C26" s="14">
        <f>C27+C28</f>
        <v>968522.3</v>
      </c>
      <c r="D26" s="8" t="s">
        <v>7</v>
      </c>
      <c r="E26" s="15"/>
    </row>
    <row r="27" spans="1:5" s="3" customFormat="1" ht="63.75" x14ac:dyDescent="0.2">
      <c r="A27" s="13" t="s">
        <v>13</v>
      </c>
      <c r="B27" s="14" t="s">
        <v>7</v>
      </c>
      <c r="C27" s="14">
        <v>209116.77</v>
      </c>
      <c r="D27" s="8" t="s">
        <v>7</v>
      </c>
      <c r="E27" s="15"/>
    </row>
    <row r="28" spans="1:5" s="3" customFormat="1" ht="63.75" x14ac:dyDescent="0.2">
      <c r="A28" s="13" t="s">
        <v>14</v>
      </c>
      <c r="B28" s="14" t="s">
        <v>7</v>
      </c>
      <c r="C28" s="14">
        <v>759405.53</v>
      </c>
      <c r="D28" s="8" t="s">
        <v>7</v>
      </c>
      <c r="E28" s="16"/>
    </row>
    <row r="29" spans="1:5" s="2" customFormat="1" ht="15.75" x14ac:dyDescent="0.25">
      <c r="A29" s="34" t="s">
        <v>29</v>
      </c>
      <c r="B29" s="34"/>
      <c r="C29" s="34"/>
      <c r="D29" s="34"/>
      <c r="E29" s="34"/>
    </row>
    <row r="30" spans="1:5" x14ac:dyDescent="0.2">
      <c r="A30" s="21" t="s">
        <v>4</v>
      </c>
      <c r="B30" s="30">
        <f>SUM(B32:B36)</f>
        <v>93652700</v>
      </c>
      <c r="C30" s="30">
        <f>SUM(C32:C36)</f>
        <v>46141913.609999999</v>
      </c>
      <c r="D30" s="30">
        <f>SUM(D32:D36)</f>
        <v>47510786.390000001</v>
      </c>
      <c r="E30" s="29">
        <f>C30*100/B30</f>
        <v>49.269176019484753</v>
      </c>
    </row>
    <row r="31" spans="1:5" x14ac:dyDescent="0.2">
      <c r="A31" s="27" t="s">
        <v>2</v>
      </c>
      <c r="B31" s="10"/>
      <c r="C31" s="9"/>
      <c r="D31" s="10"/>
      <c r="E31" s="17"/>
    </row>
    <row r="32" spans="1:5" x14ac:dyDescent="0.2">
      <c r="A32" s="28" t="s">
        <v>8</v>
      </c>
      <c r="B32" s="14">
        <v>6396600</v>
      </c>
      <c r="C32" s="14">
        <v>6396600</v>
      </c>
      <c r="D32" s="14">
        <f t="shared" ref="D32:D36" si="0">B32-C32</f>
        <v>0</v>
      </c>
      <c r="E32" s="18"/>
    </row>
    <row r="33" spans="1:5" ht="38.25" x14ac:dyDescent="0.2">
      <c r="A33" s="28" t="s">
        <v>30</v>
      </c>
      <c r="B33" s="14">
        <v>56182800</v>
      </c>
      <c r="C33" s="14">
        <v>26216462.48</v>
      </c>
      <c r="D33" s="14">
        <f t="shared" si="0"/>
        <v>29966337.52</v>
      </c>
      <c r="E33" s="18"/>
    </row>
    <row r="34" spans="1:5" ht="38.25" x14ac:dyDescent="0.2">
      <c r="A34" s="28" t="s">
        <v>31</v>
      </c>
      <c r="B34" s="14">
        <v>20175300</v>
      </c>
      <c r="C34" s="14">
        <v>9817080.9800000004</v>
      </c>
      <c r="D34" s="14">
        <f t="shared" si="0"/>
        <v>10358219.02</v>
      </c>
      <c r="E34" s="18"/>
    </row>
    <row r="35" spans="1:5" ht="38.25" x14ac:dyDescent="0.2">
      <c r="A35" s="28" t="s">
        <v>32</v>
      </c>
      <c r="B35" s="14">
        <v>10825000</v>
      </c>
      <c r="C35" s="14">
        <v>3660392</v>
      </c>
      <c r="D35" s="14">
        <f t="shared" si="0"/>
        <v>7164608</v>
      </c>
      <c r="E35" s="18"/>
    </row>
    <row r="36" spans="1:5" x14ac:dyDescent="0.2">
      <c r="A36" s="28" t="s">
        <v>33</v>
      </c>
      <c r="B36" s="14">
        <v>73000</v>
      </c>
      <c r="C36" s="14">
        <v>51378.15</v>
      </c>
      <c r="D36" s="14">
        <f t="shared" si="0"/>
        <v>21621.85</v>
      </c>
      <c r="E36" s="19"/>
    </row>
  </sheetData>
  <mergeCells count="11">
    <mergeCell ref="D7:E7"/>
    <mergeCell ref="A5:E5"/>
    <mergeCell ref="A29:E29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2014-08-08T11:16:06Z</cp:lastPrinted>
  <dcterms:created xsi:type="dcterms:W3CDTF">1999-06-18T11:49:53Z</dcterms:created>
  <dcterms:modified xsi:type="dcterms:W3CDTF">2014-08-08T11:17:10Z</dcterms:modified>
</cp:coreProperties>
</file>