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-15" windowWidth="11805" windowHeight="6525"/>
  </bookViews>
  <sheets>
    <sheet name="Доходы" sheetId="13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2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b_address">#REF!</definedName>
    <definedName name="cb_inn">#REF!</definedName>
    <definedName name="cb_kpp">#REF!</definedName>
    <definedName name="cb_name">#REF!</definedName>
    <definedName name="cb_ogrn">#REF!</definedName>
    <definedName name="chief">#REF!</definedName>
    <definedName name="chief_div">#REF!</definedName>
    <definedName name="chief_fin">#REF!</definedName>
    <definedName name="chief_OUR">#REF!</definedName>
    <definedName name="chief_post">#REF!</definedName>
    <definedName name="CHIEF_POST_OUR">#REF!</definedName>
    <definedName name="chief_soc_fio">#REF!</definedName>
    <definedName name="chief_soc_post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link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OUR">#REF!</definedName>
    <definedName name="GroupOrder">#REF!</definedName>
    <definedName name="HEAD">#REF!</definedName>
    <definedName name="isp">#REF!</definedName>
    <definedName name="isp_post">#REF!</definedName>
    <definedName name="isp_tel">#REF!</definedName>
    <definedName name="longname">#REF!</definedName>
    <definedName name="LONGNAME_OUR">#REF!</definedName>
    <definedName name="notnullcol">#REF!</definedName>
    <definedName name="okato">#REF!</definedName>
    <definedName name="okato1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">#REF!</definedName>
    <definedName name="ORGNAME_OUR">#REF!</definedName>
    <definedName name="performer_fio">#REF!</definedName>
    <definedName name="performer_phone">#REF!</definedName>
    <definedName name="performer_post">#REF!</definedName>
    <definedName name="performer_soc_fio">#REF!</definedName>
    <definedName name="performer_soc_phone">#REF!</definedName>
    <definedName name="performer_soc_post">#REF!</definedName>
    <definedName name="PERIOD_WORK">#REF!</definedName>
    <definedName name="PPP_CODE">#REF!</definedName>
    <definedName name="PPP_CODE1">#REF!</definedName>
    <definedName name="PPP_NAME">#REF!</definedName>
    <definedName name="region">#REF!</definedName>
    <definedName name="REGION_OUR">#REF!</definedName>
    <definedName name="REM_SONO">#REF!</definedName>
    <definedName name="rem_year">#REF!</definedName>
    <definedName name="replace_zero">#REF!</definedName>
    <definedName name="reports_atr_adm">#REF!</definedName>
    <definedName name="reports_atr_prp">#REF!</definedName>
    <definedName name="reports_atr_viddeyat">#REF!</definedName>
    <definedName name="reports_filter_kbk">#REF!</definedName>
    <definedName name="sono">#REF!</definedName>
    <definedName name="SONO_OUR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l_fio">#REF!</definedName>
    <definedName name="ul_post">#REF!</definedName>
    <definedName name="USER_POST">#REF!</definedName>
    <definedName name="ved">#REF!</definedName>
    <definedName name="ved_name">#REF!</definedName>
    <definedName name="web">#REF!</definedName>
    <definedName name="_xlnm.Print_Titles" localSheetId="0">Доходы!$12:$12</definedName>
  </definedNames>
  <calcPr calcId="145621"/>
</workbook>
</file>

<file path=xl/calcChain.xml><?xml version="1.0" encoding="utf-8"?>
<calcChain xmlns="http://schemas.openxmlformats.org/spreadsheetml/2006/main">
  <c r="D22" i="13" l="1"/>
  <c r="C20" i="13"/>
  <c r="C29" i="13" l="1"/>
  <c r="B29" i="13"/>
  <c r="D35" i="13"/>
  <c r="D17" i="13"/>
  <c r="D21" i="13"/>
  <c r="D23" i="13"/>
  <c r="D20" i="13" l="1"/>
  <c r="D16" i="13"/>
  <c r="D34" i="13"/>
  <c r="D33" i="13"/>
  <c r="D32" i="13"/>
  <c r="D31" i="13"/>
  <c r="E29" i="13"/>
  <c r="C13" i="13" l="1"/>
  <c r="D29" i="13"/>
  <c r="E13" i="13" l="1"/>
</calcChain>
</file>

<file path=xl/sharedStrings.xml><?xml version="1.0" encoding="utf-8"?>
<sst xmlns="http://schemas.openxmlformats.org/spreadsheetml/2006/main" count="42" uniqueCount="36">
  <si>
    <t>4</t>
  </si>
  <si>
    <t xml:space="preserve"> Наименование показателя</t>
  </si>
  <si>
    <t>в том числе:</t>
  </si>
  <si>
    <t>Доходы бюджета - всего</t>
  </si>
  <si>
    <t>Расходы бюджета - всего</t>
  </si>
  <si>
    <t>2</t>
  </si>
  <si>
    <t>3</t>
  </si>
  <si>
    <t>-</t>
  </si>
  <si>
    <t>Субвенции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</si>
  <si>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субъектов Российской Федерации</t>
  </si>
  <si>
    <t>Прочие доходы от компенсации затрат  бюджетов субъектов Российской Федерации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</si>
  <si>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субъектов Российской Федерации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</si>
  <si>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</si>
  <si>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НАЛОГОВЫЕ И НЕНАЛОГОВЫЕ ДОХОДЫ, в том числе:</t>
  </si>
  <si>
    <t>ГОСУДАРСТВЕННАЯ ПОШЛИНА, в том числе:</t>
  </si>
  <si>
    <t>ДОХОДЫ ОТ ОКАЗАНИЯ ПЛАТНЫХ УСЛУГ (РАБОТ) И КОМПЕНСАЦИИ ЗАТРАТ ГОСУДАРСТВА, в том числе:</t>
  </si>
  <si>
    <t>ШТРАФЫ, САНКЦИИ, ВОЗМЕЩЕНИЕ УЩЕРБА, в том числе:</t>
  </si>
  <si>
    <t>БЕЗВОЗМЕЗДНЫЕ ПОСТУПЛЕНИЯ, в том числе:</t>
  </si>
  <si>
    <t>Доходы бюджетов субъектов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в том числе:</t>
  </si>
  <si>
    <t>Показатели исполнения</t>
  </si>
  <si>
    <t>процент исполнения,%</t>
  </si>
  <si>
    <t xml:space="preserve"> Доходы бюджета</t>
  </si>
  <si>
    <t xml:space="preserve">ОТЧЕТ  ОБ  ИСПОЛНЕНИИ БЮДЖЕТА </t>
  </si>
  <si>
    <t>МИНИСТЕРСТВА ТВЕРСКОЙ ОБЛАСТИ ПО ОБЕСПЕЧЕНИЮ КОНТРОЛЬНЫХ ФУНКЦИЙ</t>
  </si>
  <si>
    <t xml:space="preserve">Утвержденные бюджетные назначения </t>
  </si>
  <si>
    <t>Исполнено, руб</t>
  </si>
  <si>
    <t>не исполнено (+),перевыполнено(-) руб.</t>
  </si>
  <si>
    <t xml:space="preserve"> Расходы бюджета на обеспечение деятельности</t>
  </si>
  <si>
    <t>Фонд оплаты труда государственных  (муниципальных) органов и взносы по обязательному социальному страхованию</t>
  </si>
  <si>
    <t>Иные выплаты персоналу государственных (муниципальных) органов, за исключением фонда оплаты труда</t>
  </si>
  <si>
    <t>Прочая закупка товаров, работ и услуг для обеспечения государственных (муниципальных) нужд</t>
  </si>
  <si>
    <t>Прочие расходы</t>
  </si>
  <si>
    <t>ПРОЧИЕ НЕНАЛОГОВЫЕ ДОХОДЫ</t>
  </si>
  <si>
    <t>Невыясненные поступления,зачисляемые в бюджеты субъектов РФ</t>
  </si>
  <si>
    <t>Денежные взыскания (штрафы) за нарушение бюджетного законодательства Российской Федерации (в части бюджетов субъектов Российской Федерации)</t>
  </si>
  <si>
    <t>за 1 квартал 2016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</si>
</sst>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\-#,##0.00\ "/>
    <numFmt numFmtId="165" formatCode="0.0"/>
  </numFmts>
  <fonts count="9" x14ac:knownFonts="1">
    <font>
      <sz val="10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11"/>
      <name val="Arial Cyr"/>
      <charset val="204"/>
    </font>
    <font>
      <sz val="10"/>
      <name val="Arial Cyr"/>
      <charset val="204"/>
    </font>
    <font>
      <b/>
      <sz val="12"/>
      <name val="Arial Cyr"/>
      <family val="2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4" fillId="0" borderId="0" xfId="0" applyFont="1"/>
    <xf numFmtId="0" fontId="0" fillId="0" borderId="0" xfId="0" applyNumberFormat="1" applyFill="1"/>
    <xf numFmtId="0" fontId="6" fillId="0" borderId="0" xfId="0" applyFont="1" applyAlignment="1"/>
    <xf numFmtId="0" fontId="0" fillId="0" borderId="0" xfId="0" applyFill="1"/>
    <xf numFmtId="0" fontId="5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4" fontId="3" fillId="0" borderId="6" xfId="0" applyNumberFormat="1" applyFont="1" applyBorder="1" applyAlignment="1">
      <alignment horizontal="right" shrinkToFit="1"/>
    </xf>
    <xf numFmtId="1" fontId="3" fillId="0" borderId="3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right" vertical="center" shrinkToFit="1"/>
    </xf>
    <xf numFmtId="1" fontId="3" fillId="0" borderId="5" xfId="0" applyNumberFormat="1" applyFont="1" applyFill="1" applyBorder="1" applyAlignment="1">
      <alignment horizontal="center" vertical="center"/>
    </xf>
    <xf numFmtId="0" fontId="3" fillId="0" borderId="3" xfId="0" applyFont="1" applyFill="1" applyBorder="1"/>
    <xf numFmtId="0" fontId="3" fillId="0" borderId="6" xfId="0" applyFont="1" applyBorder="1" applyAlignment="1">
      <alignment horizontal="left" wrapText="1"/>
    </xf>
    <xf numFmtId="4" fontId="3" fillId="0" borderId="7" xfId="0" applyNumberFormat="1" applyFont="1" applyBorder="1" applyAlignment="1">
      <alignment horizontal="right" shrinkToFit="1"/>
    </xf>
    <xf numFmtId="0" fontId="3" fillId="0" borderId="1" xfId="0" applyFont="1" applyBorder="1" applyAlignment="1"/>
    <xf numFmtId="0" fontId="3" fillId="0" borderId="3" xfId="0" applyFont="1" applyBorder="1"/>
    <xf numFmtId="0" fontId="3" fillId="0" borderId="1" xfId="0" applyFont="1" applyBorder="1"/>
    <xf numFmtId="0" fontId="3" fillId="0" borderId="7" xfId="0" applyFont="1" applyBorder="1"/>
    <xf numFmtId="0" fontId="3" fillId="0" borderId="0" xfId="0" applyNumberFormat="1" applyFont="1" applyFill="1" applyBorder="1" applyAlignment="1">
      <alignment horizontal="left" wrapText="1"/>
    </xf>
    <xf numFmtId="0" fontId="1" fillId="0" borderId="8" xfId="0" applyNumberFormat="1" applyFont="1" applyFill="1" applyBorder="1" applyAlignment="1">
      <alignment horizontal="left" wrapText="1"/>
    </xf>
    <xf numFmtId="4" fontId="1" fillId="0" borderId="7" xfId="0" applyNumberFormat="1" applyFont="1" applyFill="1" applyBorder="1" applyAlignment="1">
      <alignment horizontal="right" vertical="center" shrinkToFit="1"/>
    </xf>
    <xf numFmtId="0" fontId="1" fillId="0" borderId="4" xfId="0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3" fillId="0" borderId="0" xfId="0" applyNumberFormat="1" applyFont="1" applyFill="1" applyBorder="1" applyAlignment="1">
      <alignment wrapText="1"/>
    </xf>
    <xf numFmtId="0" fontId="3" fillId="0" borderId="6" xfId="0" applyFont="1" applyBorder="1" applyAlignment="1">
      <alignment wrapText="1"/>
    </xf>
    <xf numFmtId="165" fontId="1" fillId="0" borderId="8" xfId="0" applyNumberFormat="1" applyFont="1" applyFill="1" applyBorder="1" applyAlignment="1">
      <alignment horizontal="center"/>
    </xf>
    <xf numFmtId="4" fontId="1" fillId="0" borderId="8" xfId="0" applyNumberFormat="1" applyFont="1" applyBorder="1" applyAlignment="1">
      <alignment horizontal="right" shrinkToFit="1"/>
    </xf>
    <xf numFmtId="0" fontId="3" fillId="0" borderId="7" xfId="0" applyFont="1" applyBorder="1" applyAlignment="1"/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35"/>
  <sheetViews>
    <sheetView tabSelected="1" topLeftCell="A22" zoomScaleNormal="85" workbookViewId="0">
      <selection activeCell="D29" sqref="D29"/>
    </sheetView>
  </sheetViews>
  <sheetFormatPr defaultRowHeight="12.75" x14ac:dyDescent="0.2"/>
  <cols>
    <col min="1" max="1" width="47.140625" customWidth="1"/>
    <col min="2" max="2" width="15.5703125" customWidth="1"/>
    <col min="3" max="3" width="16.85546875" customWidth="1"/>
    <col min="4" max="4" width="14.140625" customWidth="1"/>
    <col min="5" max="5" width="16.28515625" customWidth="1"/>
  </cols>
  <sheetData>
    <row r="1" spans="1:5" ht="14.25" customHeight="1" x14ac:dyDescent="0.2">
      <c r="A1" s="35" t="s">
        <v>22</v>
      </c>
      <c r="B1" s="35"/>
      <c r="C1" s="35"/>
      <c r="D1" s="35"/>
      <c r="E1" s="35"/>
    </row>
    <row r="2" spans="1:5" ht="14.25" customHeight="1" x14ac:dyDescent="0.2">
      <c r="A2" s="35" t="s">
        <v>23</v>
      </c>
      <c r="B2" s="35"/>
      <c r="C2" s="35"/>
      <c r="D2" s="35"/>
      <c r="E2" s="35"/>
    </row>
    <row r="3" spans="1:5" ht="14.25" customHeight="1" x14ac:dyDescent="0.2">
      <c r="A3" s="35" t="s">
        <v>35</v>
      </c>
      <c r="B3" s="35"/>
      <c r="C3" s="35"/>
      <c r="D3" s="35"/>
      <c r="E3" s="35"/>
    </row>
    <row r="4" spans="1:5" ht="14.25" customHeight="1" x14ac:dyDescent="0.2">
      <c r="A4" s="6"/>
      <c r="B4" s="6"/>
      <c r="C4" s="6"/>
      <c r="D4" s="6"/>
      <c r="E4" s="6"/>
    </row>
    <row r="5" spans="1:5" s="1" customFormat="1" ht="14.1" customHeight="1" x14ac:dyDescent="0.25">
      <c r="A5" s="33" t="s">
        <v>21</v>
      </c>
      <c r="B5" s="33"/>
      <c r="C5" s="33"/>
      <c r="D5" s="33"/>
      <c r="E5" s="33"/>
    </row>
    <row r="6" spans="1:5" s="1" customFormat="1" ht="14.1" customHeight="1" x14ac:dyDescent="0.25">
      <c r="A6" s="7"/>
      <c r="B6" s="7"/>
      <c r="C6" s="7"/>
      <c r="D6" s="5"/>
      <c r="E6" s="5"/>
    </row>
    <row r="7" spans="1:5" s="1" customFormat="1" ht="14.1" customHeight="1" x14ac:dyDescent="0.25">
      <c r="A7" s="39" t="s">
        <v>1</v>
      </c>
      <c r="B7" s="39" t="s">
        <v>24</v>
      </c>
      <c r="C7" s="36" t="s">
        <v>25</v>
      </c>
      <c r="D7" s="31" t="s">
        <v>19</v>
      </c>
      <c r="E7" s="32"/>
    </row>
    <row r="8" spans="1:5" ht="9.9499999999999993" customHeight="1" x14ac:dyDescent="0.2">
      <c r="A8" s="40"/>
      <c r="B8" s="40"/>
      <c r="C8" s="37"/>
      <c r="D8" s="39" t="s">
        <v>26</v>
      </c>
      <c r="E8" s="39" t="s">
        <v>20</v>
      </c>
    </row>
    <row r="9" spans="1:5" ht="9.9499999999999993" customHeight="1" x14ac:dyDescent="0.2">
      <c r="A9" s="40"/>
      <c r="B9" s="40"/>
      <c r="C9" s="37"/>
      <c r="D9" s="40"/>
      <c r="E9" s="40"/>
    </row>
    <row r="10" spans="1:5" ht="9.9499999999999993" customHeight="1" x14ac:dyDescent="0.2">
      <c r="A10" s="40"/>
      <c r="B10" s="40"/>
      <c r="C10" s="37"/>
      <c r="D10" s="40"/>
      <c r="E10" s="40"/>
    </row>
    <row r="11" spans="1:5" ht="12.75" customHeight="1" x14ac:dyDescent="0.2">
      <c r="A11" s="41"/>
      <c r="B11" s="41"/>
      <c r="C11" s="38"/>
      <c r="D11" s="40"/>
      <c r="E11" s="40"/>
    </row>
    <row r="12" spans="1:5" ht="12" customHeight="1" x14ac:dyDescent="0.2">
      <c r="A12" s="22">
        <v>1</v>
      </c>
      <c r="B12" s="23" t="s">
        <v>5</v>
      </c>
      <c r="C12" s="24" t="s">
        <v>6</v>
      </c>
      <c r="D12" s="23" t="s">
        <v>0</v>
      </c>
      <c r="E12" s="25">
        <v>5</v>
      </c>
    </row>
    <row r="13" spans="1:5" s="2" customFormat="1" x14ac:dyDescent="0.2">
      <c r="A13" s="20" t="s">
        <v>3</v>
      </c>
      <c r="B13" s="21">
        <v>45066900</v>
      </c>
      <c r="C13" s="21">
        <f>C15+C26</f>
        <v>9608627.4900000002</v>
      </c>
      <c r="D13" s="21">
        <v>35999550.840000004</v>
      </c>
      <c r="E13" s="28">
        <f>C13*100/B13</f>
        <v>21.320808597884479</v>
      </c>
    </row>
    <row r="14" spans="1:5" s="4" customFormat="1" ht="12.75" customHeight="1" x14ac:dyDescent="0.2">
      <c r="A14" s="19" t="s">
        <v>2</v>
      </c>
      <c r="B14" s="9"/>
      <c r="C14" s="10"/>
      <c r="D14" s="11"/>
      <c r="E14" s="12"/>
    </row>
    <row r="15" spans="1:5" s="3" customFormat="1" ht="25.5" x14ac:dyDescent="0.2">
      <c r="A15" s="13" t="s">
        <v>13</v>
      </c>
      <c r="B15" s="14">
        <v>45066900</v>
      </c>
      <c r="C15" s="14">
        <v>9190035.7100000009</v>
      </c>
      <c r="D15" s="8">
        <v>35999550.840000004</v>
      </c>
      <c r="E15" s="15"/>
    </row>
    <row r="16" spans="1:5" s="3" customFormat="1" x14ac:dyDescent="0.2">
      <c r="A16" s="13" t="s">
        <v>14</v>
      </c>
      <c r="B16" s="14">
        <v>42827500</v>
      </c>
      <c r="C16" s="14">
        <v>8756000</v>
      </c>
      <c r="D16" s="8">
        <f>B16-C16</f>
        <v>34071500</v>
      </c>
      <c r="E16" s="15"/>
    </row>
    <row r="17" spans="1:5" s="3" customFormat="1" ht="76.5" customHeight="1" x14ac:dyDescent="0.2">
      <c r="A17" s="13" t="s">
        <v>9</v>
      </c>
      <c r="B17" s="14">
        <v>42827500</v>
      </c>
      <c r="C17" s="14">
        <v>8756000</v>
      </c>
      <c r="D17" s="8">
        <f>B17-C17</f>
        <v>34071500</v>
      </c>
      <c r="E17" s="15"/>
    </row>
    <row r="18" spans="1:5" s="3" customFormat="1" ht="38.25" x14ac:dyDescent="0.2">
      <c r="A18" s="13" t="s">
        <v>15</v>
      </c>
      <c r="B18" s="14" t="s">
        <v>7</v>
      </c>
      <c r="C18" s="14">
        <v>122686.55</v>
      </c>
      <c r="D18" s="8" t="s">
        <v>7</v>
      </c>
      <c r="E18" s="15"/>
    </row>
    <row r="19" spans="1:5" s="3" customFormat="1" ht="25.5" customHeight="1" x14ac:dyDescent="0.2">
      <c r="A19" s="13" t="s">
        <v>10</v>
      </c>
      <c r="B19" s="14" t="s">
        <v>7</v>
      </c>
      <c r="C19" s="14">
        <v>122686.55</v>
      </c>
      <c r="D19" s="8" t="s">
        <v>7</v>
      </c>
      <c r="E19" s="15"/>
    </row>
    <row r="20" spans="1:5" s="3" customFormat="1" ht="33.75" customHeight="1" x14ac:dyDescent="0.2">
      <c r="A20" s="13" t="s">
        <v>16</v>
      </c>
      <c r="B20" s="14">
        <v>2239400</v>
      </c>
      <c r="C20" s="14">
        <f>C21+C23+C22</f>
        <v>311349.16000000003</v>
      </c>
      <c r="D20" s="8">
        <f>SUM(D21:D23)</f>
        <v>1928050.84</v>
      </c>
      <c r="E20" s="15"/>
    </row>
    <row r="21" spans="1:5" s="3" customFormat="1" ht="63.75" x14ac:dyDescent="0.2">
      <c r="A21" s="13" t="s">
        <v>11</v>
      </c>
      <c r="B21" s="14">
        <v>225000</v>
      </c>
      <c r="C21" s="14">
        <v>32000</v>
      </c>
      <c r="D21" s="8">
        <f>B21-C21</f>
        <v>193000</v>
      </c>
      <c r="E21" s="15"/>
    </row>
    <row r="22" spans="1:5" s="3" customFormat="1" ht="51" x14ac:dyDescent="0.2">
      <c r="A22" s="13" t="s">
        <v>34</v>
      </c>
      <c r="B22" s="14">
        <v>60000</v>
      </c>
      <c r="C22" s="14">
        <v>39085</v>
      </c>
      <c r="D22" s="8">
        <f>B22-C22</f>
        <v>20915</v>
      </c>
      <c r="E22" s="15"/>
    </row>
    <row r="23" spans="1:5" s="3" customFormat="1" ht="51" x14ac:dyDescent="0.2">
      <c r="A23" s="13" t="s">
        <v>12</v>
      </c>
      <c r="B23" s="14">
        <v>1954400</v>
      </c>
      <c r="C23" s="14">
        <v>240264.16</v>
      </c>
      <c r="D23" s="8">
        <f>B23-C23</f>
        <v>1714135.84</v>
      </c>
      <c r="E23" s="15"/>
    </row>
    <row r="24" spans="1:5" s="3" customFormat="1" x14ac:dyDescent="0.2">
      <c r="A24" s="13" t="s">
        <v>32</v>
      </c>
      <c r="B24" s="14"/>
      <c r="C24" s="14"/>
      <c r="D24" s="8"/>
      <c r="E24" s="15"/>
    </row>
    <row r="25" spans="1:5" s="3" customFormat="1" ht="25.5" x14ac:dyDescent="0.2">
      <c r="A25" s="13" t="s">
        <v>33</v>
      </c>
      <c r="B25" s="14"/>
      <c r="C25" s="14">
        <v>0</v>
      </c>
      <c r="D25" s="8"/>
      <c r="E25" s="15"/>
    </row>
    <row r="26" spans="1:5" s="3" customFormat="1" x14ac:dyDescent="0.2">
      <c r="A26" s="13" t="s">
        <v>17</v>
      </c>
      <c r="B26" s="14"/>
      <c r="C26" s="14">
        <v>418591.78</v>
      </c>
      <c r="D26" s="8">
        <v>0</v>
      </c>
      <c r="E26" s="15"/>
    </row>
    <row r="27" spans="1:5" s="3" customFormat="1" ht="90.75" customHeight="1" x14ac:dyDescent="0.2">
      <c r="A27" s="13" t="s">
        <v>18</v>
      </c>
      <c r="B27" s="14" t="s">
        <v>7</v>
      </c>
      <c r="C27" s="14">
        <v>483755.16</v>
      </c>
      <c r="D27" s="8" t="s">
        <v>7</v>
      </c>
      <c r="E27" s="30"/>
    </row>
    <row r="28" spans="1:5" s="2" customFormat="1" ht="15.75" x14ac:dyDescent="0.25">
      <c r="A28" s="34" t="s">
        <v>27</v>
      </c>
      <c r="B28" s="34"/>
      <c r="C28" s="34"/>
      <c r="D28" s="34"/>
      <c r="E28" s="34"/>
    </row>
    <row r="29" spans="1:5" x14ac:dyDescent="0.2">
      <c r="A29" s="20" t="s">
        <v>4</v>
      </c>
      <c r="B29" s="29">
        <f>SUM(B31:B35)</f>
        <v>92538300</v>
      </c>
      <c r="C29" s="29">
        <f>SUM(C31:C35)</f>
        <v>17706745.77</v>
      </c>
      <c r="D29" s="29">
        <f>SUM(D31:D35)</f>
        <v>74831554.230000004</v>
      </c>
      <c r="E29" s="28">
        <f>C29*100/B29</f>
        <v>19.134505140033909</v>
      </c>
    </row>
    <row r="30" spans="1:5" x14ac:dyDescent="0.2">
      <c r="A30" s="26" t="s">
        <v>2</v>
      </c>
      <c r="B30" s="10"/>
      <c r="C30" s="9"/>
      <c r="D30" s="10"/>
      <c r="E30" s="16"/>
    </row>
    <row r="31" spans="1:5" x14ac:dyDescent="0.2">
      <c r="A31" s="27" t="s">
        <v>8</v>
      </c>
      <c r="B31" s="14">
        <v>6385800</v>
      </c>
      <c r="C31" s="14">
        <v>3217800</v>
      </c>
      <c r="D31" s="14">
        <f t="shared" ref="D31:D35" si="0">B31-C31</f>
        <v>3168000</v>
      </c>
      <c r="E31" s="17"/>
    </row>
    <row r="32" spans="1:5" ht="38.25" x14ac:dyDescent="0.2">
      <c r="A32" s="27" t="s">
        <v>28</v>
      </c>
      <c r="B32" s="14">
        <v>63481200</v>
      </c>
      <c r="C32" s="14">
        <v>10737183.220000001</v>
      </c>
      <c r="D32" s="14">
        <f t="shared" si="0"/>
        <v>52744016.780000001</v>
      </c>
      <c r="E32" s="17"/>
    </row>
    <row r="33" spans="1:5" ht="38.25" x14ac:dyDescent="0.2">
      <c r="A33" s="27" t="s">
        <v>29</v>
      </c>
      <c r="B33" s="14">
        <v>17463000</v>
      </c>
      <c r="C33" s="14">
        <v>2921833.4</v>
      </c>
      <c r="D33" s="14">
        <f t="shared" si="0"/>
        <v>14541166.6</v>
      </c>
      <c r="E33" s="17"/>
    </row>
    <row r="34" spans="1:5" ht="38.25" x14ac:dyDescent="0.2">
      <c r="A34" s="27" t="s">
        <v>30</v>
      </c>
      <c r="B34" s="14">
        <v>5181400</v>
      </c>
      <c r="C34" s="14">
        <v>824817.08</v>
      </c>
      <c r="D34" s="14">
        <f t="shared" si="0"/>
        <v>4356582.92</v>
      </c>
      <c r="E34" s="17"/>
    </row>
    <row r="35" spans="1:5" x14ac:dyDescent="0.2">
      <c r="A35" s="27" t="s">
        <v>31</v>
      </c>
      <c r="B35" s="14">
        <v>26900</v>
      </c>
      <c r="C35" s="14">
        <v>5112.07</v>
      </c>
      <c r="D35" s="14">
        <f t="shared" si="0"/>
        <v>21787.93</v>
      </c>
      <c r="E35" s="18"/>
    </row>
  </sheetData>
  <mergeCells count="11">
    <mergeCell ref="D7:E7"/>
    <mergeCell ref="A5:E5"/>
    <mergeCell ref="A28:E28"/>
    <mergeCell ref="A1:E1"/>
    <mergeCell ref="A2:E2"/>
    <mergeCell ref="A3:E3"/>
    <mergeCell ref="C7:C11"/>
    <mergeCell ref="B7:B11"/>
    <mergeCell ref="A7:A11"/>
    <mergeCell ref="D8:D11"/>
    <mergeCell ref="E8:E11"/>
  </mergeCells>
  <pageMargins left="0.39370078740157483" right="0.15748031496062992" top="0.22" bottom="0.25" header="0.51181102362204722" footer="0.23"/>
  <pageSetup paperSize="9" scale="8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maha_boch</dc:creator>
  <cp:lastModifiedBy>Admin</cp:lastModifiedBy>
  <cp:lastPrinted>2015-05-14T05:34:20Z</cp:lastPrinted>
  <dcterms:created xsi:type="dcterms:W3CDTF">1999-06-18T11:49:53Z</dcterms:created>
  <dcterms:modified xsi:type="dcterms:W3CDTF">2016-04-15T12:52:02Z</dcterms:modified>
</cp:coreProperties>
</file>