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17895" windowHeight="11190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E38" i="2" l="1"/>
  <c r="E37" i="2"/>
  <c r="E36" i="2"/>
  <c r="E35" i="2"/>
  <c r="E34" i="2"/>
  <c r="E17" i="2"/>
  <c r="E27" i="2"/>
  <c r="E26" i="2"/>
  <c r="E25" i="2"/>
  <c r="E24" i="2"/>
  <c r="E21" i="2"/>
  <c r="E19" i="2"/>
  <c r="E18" i="2"/>
  <c r="E15" i="2"/>
  <c r="D15" i="2"/>
  <c r="D18" i="2"/>
  <c r="D24" i="2"/>
  <c r="D26" i="2"/>
  <c r="D25" i="2"/>
  <c r="D21" i="2"/>
  <c r="D19" i="2"/>
  <c r="D17" i="2"/>
  <c r="C31" i="2"/>
  <c r="B31" i="2"/>
  <c r="D36" i="2"/>
  <c r="D38" i="2"/>
  <c r="D37" i="2"/>
  <c r="D35" i="2"/>
  <c r="D34" i="2"/>
  <c r="D32" i="2"/>
  <c r="D27" i="2"/>
  <c r="E31" i="2" l="1"/>
  <c r="D31" i="2"/>
</calcChain>
</file>

<file path=xl/sharedStrings.xml><?xml version="1.0" encoding="utf-8"?>
<sst xmlns="http://schemas.openxmlformats.org/spreadsheetml/2006/main" count="41" uniqueCount="36">
  <si>
    <t>ОТЧЕТ  ОБ  ИСПОЛНЕНИИ БЮДЖЕТА</t>
  </si>
  <si>
    <t>1. Доходы бюджета</t>
  </si>
  <si>
    <t xml:space="preserve"> Наименование показателя</t>
  </si>
  <si>
    <t>Утвержденные бюджетные назначения</t>
  </si>
  <si>
    <t>Исполнено</t>
  </si>
  <si>
    <t>4</t>
  </si>
  <si>
    <t xml:space="preserve">Доходы бюджета - всего  </t>
  </si>
  <si>
    <t>-</t>
  </si>
  <si>
    <t>в том числе:</t>
  </si>
  <si>
    <t>НАЛОГОВЫЕ И НЕНАЛОГОВЫЕ ДОХОДЫ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</si>
  <si>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отмененному))</t>
  </si>
  <si>
    <t>Прочие доходы от компенсации затрат бюджетов субъектов Российской Федерации (средства от возврата дебиторской задолженности прошлых лет)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</si>
  <si>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</si>
  <si>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Денежные взыскания (штрафы) за нарушение бюджетного законодательства (в части бюджетов субъектов Российской Федерации)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</si>
  <si>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</si>
  <si>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</si>
  <si>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</si>
  <si>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Материально-техническое обеспечение контрольно-надзорной деятельности органов государственной власти Тверской области</t>
  </si>
  <si>
    <t>Субвенции</t>
  </si>
  <si>
    <t>Иные выплаты персоналу государственных (муниципальных) органов, за исключением фонда оплаты труда</t>
  </si>
  <si>
    <t>МИНИСТЕРСТВА ТВЕРСКОЙ ОБЛАСТИ ПО ОБЕСПЕЧЕНИЮ КОНТРОЛЬНЫХ ФУНКЦИЙ</t>
  </si>
  <si>
    <t>ЗА 2019 ГОД</t>
  </si>
  <si>
    <t>2</t>
  </si>
  <si>
    <t>3</t>
  </si>
  <si>
    <t>ГОСУДАРСТВЕННАЯ ПОШЛИНА, В ТОМ ЧИСЛЕ:</t>
  </si>
  <si>
    <t>ДОХОДЫ ОТ ОКАЗАНИЯ ПЛАТНЫХ УСЛУГ И КОМПЕНСАЦИИ ЗАТРАТ ГОСУДАРСТВА, В ТОМ ЧИСЛЕ:</t>
  </si>
  <si>
    <t>ДОХОДЫ ОТ ПРОДАЖИ МАТЕРИАЛЬНЫХ И НЕМАТЕРИАЛЬНЫХ АКТИВОВ, В ТОМ ЧИСЛЕ:</t>
  </si>
  <si>
    <t>ШТРАФЫ, САНКЦИИ, ВОЗМЕЩЕНИЕ УЩЕРБА, В ТОМ ЧИСЛЕ:</t>
  </si>
  <si>
    <t>БЕЗВОЗМЕЗДНЫЕ ПОСТУПЛЕНИЯ, В ТОМ ЧИСЛЕ:</t>
  </si>
  <si>
    <t xml:space="preserve"> Расходы бюджета на обеспечение деятельности</t>
  </si>
  <si>
    <t>Расходы бюджета - всего</t>
  </si>
  <si>
    <t>Фонд оплаты труда государственных  (муниципальных) органов и взносы по обязательному социальному страхованию</t>
  </si>
  <si>
    <t>Прочая закупка товаров, работ и услуг для обеспечения государственных (муниципальных) нужд</t>
  </si>
  <si>
    <t>Прочие расходы</t>
  </si>
  <si>
    <t xml:space="preserve">Показатели исполнения:                  (+) не исполнено,   (-) перевыполнено, руб.  </t>
  </si>
  <si>
    <t>Процент исполнения,%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</si>
</sst>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33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u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  <family val="2"/>
      <charset val="204"/>
    </font>
    <font>
      <u/>
      <sz val="9"/>
      <color rgb="FF000000"/>
      <name val="Arial"/>
      <family val="2"/>
      <charset val="204"/>
    </font>
    <font>
      <sz val="9"/>
      <color rgb="FF000000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 Cyr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name val="Arial Cyr"/>
      <family val="2"/>
      <charset val="204"/>
    </font>
    <font>
      <b/>
      <sz val="11"/>
      <name val="Calibri"/>
      <family val="2"/>
      <charset val="204"/>
      <scheme val="minor"/>
    </font>
    <font>
      <sz val="8"/>
      <name val="Arial Cyr"/>
      <family val="2"/>
      <charset val="204"/>
    </font>
    <font>
      <b/>
      <sz val="8"/>
      <name val="Arial Cyr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165" fontId="12" fillId="0" borderId="22">
      <alignment horizontal="right" vertical="center" shrinkToFit="1"/>
    </xf>
    <xf numFmtId="165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3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2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/>
    </xf>
    <xf numFmtId="0" fontId="15" fillId="0" borderId="1"/>
    <xf numFmtId="0" fontId="15" fillId="0" borderId="2">
      <alignment horizontal="center" wrapText="1"/>
    </xf>
    <xf numFmtId="0" fontId="16" fillId="0" borderId="1">
      <alignment horizontal="center"/>
    </xf>
    <xf numFmtId="0" fontId="17" fillId="0" borderId="1"/>
    <xf numFmtId="0" fontId="18" fillId="0" borderId="1">
      <alignment horizontal="left" vertical="top"/>
    </xf>
    <xf numFmtId="0" fontId="18" fillId="0" borderId="1">
      <alignment horizontal="center" vertical="top"/>
    </xf>
    <xf numFmtId="0" fontId="18" fillId="0" borderId="34">
      <alignment horizontal="center"/>
    </xf>
    <xf numFmtId="0" fontId="18" fillId="0" borderId="34">
      <alignment horizontal="center" vertical="top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5" fillId="0" borderId="2">
      <alignment horizontal="left" wrapText="1"/>
    </xf>
    <xf numFmtId="0" fontId="18" fillId="0" borderId="1">
      <alignment horizontal="left"/>
    </xf>
    <xf numFmtId="0" fontId="15" fillId="0" borderId="1">
      <alignment horizontal="left" wrapText="1"/>
    </xf>
    <xf numFmtId="0" fontId="15" fillId="0" borderId="2">
      <alignment horizontal="center"/>
    </xf>
    <xf numFmtId="0" fontId="14" fillId="0" borderId="1">
      <alignment horizontal="left" wrapText="1"/>
    </xf>
    <xf numFmtId="0" fontId="19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2" borderId="1"/>
    <xf numFmtId="0" fontId="20" fillId="0" borderId="1"/>
    <xf numFmtId="0" fontId="12" fillId="0" borderId="38">
      <alignment horizontal="left" wrapText="1" indent="1"/>
    </xf>
    <xf numFmtId="0" fontId="14" fillId="0" borderId="11">
      <alignment horizontal="left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4" fillId="0" borderId="1" xfId="4" applyNumberFormat="1" applyProtection="1"/>
    <xf numFmtId="0" fontId="6" fillId="0" borderId="1" xfId="6" applyNumberFormat="1" applyProtection="1">
      <alignment horizontal="center"/>
    </xf>
    <xf numFmtId="0" fontId="6" fillId="0" borderId="12" xfId="28" applyNumberFormat="1" applyProtection="1">
      <alignment horizontal="center" vertical="center"/>
    </xf>
    <xf numFmtId="0" fontId="6" fillId="0" borderId="17" xfId="36" applyNumberFormat="1" applyProtection="1">
      <alignment horizontal="left" wrapText="1"/>
    </xf>
    <xf numFmtId="49" fontId="6" fillId="0" borderId="11" xfId="39" applyNumberFormat="1" applyProtection="1">
      <alignment horizontal="center" vertical="center"/>
    </xf>
    <xf numFmtId="0" fontId="6" fillId="0" borderId="20" xfId="42" applyNumberFormat="1" applyProtection="1">
      <alignment horizontal="left" wrapText="1"/>
    </xf>
    <xf numFmtId="4" fontId="6" fillId="0" borderId="22" xfId="45" applyNumberFormat="1" applyProtection="1">
      <alignment horizontal="right" shrinkToFit="1"/>
    </xf>
    <xf numFmtId="0" fontId="5" fillId="0" borderId="1" xfId="5" applyNumberFormat="1" applyProtection="1">
      <alignment horizontal="center"/>
    </xf>
    <xf numFmtId="0" fontId="5" fillId="0" borderId="1" xfId="5">
      <alignment horizontal="center"/>
    </xf>
    <xf numFmtId="49" fontId="25" fillId="0" borderId="4" xfId="30" applyNumberFormat="1" applyFont="1" applyProtection="1">
      <alignment horizontal="center" vertical="center"/>
    </xf>
    <xf numFmtId="49" fontId="25" fillId="0" borderId="47" xfId="30" applyNumberFormat="1" applyFont="1" applyBorder="1" applyProtection="1">
      <alignment horizontal="center" vertical="center"/>
    </xf>
    <xf numFmtId="0" fontId="25" fillId="0" borderId="20" xfId="42" applyNumberFormat="1" applyFont="1" applyProtection="1">
      <alignment horizontal="left" wrapText="1"/>
    </xf>
    <xf numFmtId="4" fontId="0" fillId="0" borderId="0" xfId="0" applyNumberFormat="1" applyProtection="1">
      <protection locked="0"/>
    </xf>
    <xf numFmtId="49" fontId="25" fillId="0" borderId="46" xfId="30" applyNumberFormat="1" applyFont="1" applyBorder="1" applyProtection="1">
      <alignment horizontal="center" vertical="center"/>
    </xf>
    <xf numFmtId="165" fontId="6" fillId="0" borderId="49" xfId="40" applyNumberFormat="1" applyBorder="1" applyProtection="1">
      <alignment horizontal="right" vertical="center" shrinkToFit="1"/>
    </xf>
    <xf numFmtId="4" fontId="6" fillId="0" borderId="50" xfId="45" applyNumberFormat="1" applyBorder="1" applyProtection="1">
      <alignment horizontal="right" shrinkToFit="1"/>
    </xf>
    <xf numFmtId="49" fontId="6" fillId="0" borderId="46" xfId="41" applyNumberFormat="1" applyBorder="1" applyProtection="1">
      <alignment horizontal="center" vertical="center"/>
    </xf>
    <xf numFmtId="4" fontId="6" fillId="0" borderId="46" xfId="46" applyNumberFormat="1" applyBorder="1" applyProtection="1">
      <alignment horizontal="right" shrinkToFit="1"/>
    </xf>
    <xf numFmtId="0" fontId="1" fillId="0" borderId="1" xfId="7" applyNumberFormat="1" applyBorder="1" applyProtection="1"/>
    <xf numFmtId="0" fontId="28" fillId="0" borderId="1" xfId="0" applyNumberFormat="1" applyFont="1" applyFill="1" applyBorder="1" applyAlignment="1">
      <alignment wrapText="1"/>
    </xf>
    <xf numFmtId="0" fontId="28" fillId="0" borderId="52" xfId="0" applyFont="1" applyBorder="1" applyAlignment="1">
      <alignment wrapText="1"/>
    </xf>
    <xf numFmtId="4" fontId="28" fillId="0" borderId="51" xfId="0" applyNumberFormat="1" applyFont="1" applyBorder="1" applyAlignment="1">
      <alignment horizontal="right" shrinkToFit="1"/>
    </xf>
    <xf numFmtId="2" fontId="28" fillId="0" borderId="46" xfId="0" applyNumberFormat="1" applyFont="1" applyBorder="1"/>
    <xf numFmtId="0" fontId="28" fillId="0" borderId="46" xfId="0" applyFont="1" applyBorder="1"/>
    <xf numFmtId="4" fontId="29" fillId="0" borderId="46" xfId="0" applyNumberFormat="1" applyFont="1" applyBorder="1" applyAlignment="1">
      <alignment horizontal="right" shrinkToFit="1"/>
    </xf>
    <xf numFmtId="166" fontId="29" fillId="0" borderId="46" xfId="0" applyNumberFormat="1" applyFont="1" applyFill="1" applyBorder="1" applyAlignment="1">
      <alignment horizontal="right"/>
    </xf>
    <xf numFmtId="0" fontId="29" fillId="0" borderId="46" xfId="0" applyNumberFormat="1" applyFont="1" applyFill="1" applyBorder="1" applyAlignment="1">
      <alignment horizontal="left" wrapText="1"/>
    </xf>
    <xf numFmtId="0" fontId="30" fillId="0" borderId="13" xfId="31" applyNumberFormat="1" applyFont="1" applyProtection="1">
      <alignment horizontal="left" wrapText="1"/>
    </xf>
    <xf numFmtId="4" fontId="30" fillId="0" borderId="15" xfId="34" applyNumberFormat="1" applyFont="1" applyProtection="1">
      <alignment horizontal="right" vertical="center" shrinkToFit="1"/>
    </xf>
    <xf numFmtId="4" fontId="30" fillId="0" borderId="48" xfId="34" applyNumberFormat="1" applyFont="1" applyBorder="1" applyProtection="1">
      <alignment horizontal="right" vertical="center" shrinkToFit="1"/>
    </xf>
    <xf numFmtId="4" fontId="30" fillId="0" borderId="46" xfId="35" applyNumberFormat="1" applyFont="1" applyBorder="1" applyProtection="1">
      <alignment horizontal="right" vertical="center" shrinkToFit="1"/>
    </xf>
    <xf numFmtId="0" fontId="28" fillId="0" borderId="41" xfId="0" applyFont="1" applyBorder="1" applyAlignment="1">
      <alignment horizontal="center"/>
    </xf>
    <xf numFmtId="0" fontId="28" fillId="0" borderId="51" xfId="0" applyFont="1" applyBorder="1" applyAlignment="1">
      <alignment horizontal="center"/>
    </xf>
    <xf numFmtId="4" fontId="28" fillId="0" borderId="41" xfId="0" applyNumberFormat="1" applyFont="1" applyBorder="1" applyAlignment="1">
      <alignment horizontal="center" shrinkToFit="1"/>
    </xf>
    <xf numFmtId="4" fontId="28" fillId="0" borderId="51" xfId="0" applyNumberFormat="1" applyFont="1" applyBorder="1" applyAlignment="1">
      <alignment horizontal="center" shrinkToFit="1"/>
    </xf>
    <xf numFmtId="4" fontId="28" fillId="0" borderId="41" xfId="0" applyNumberFormat="1" applyFont="1" applyBorder="1" applyAlignment="1">
      <alignment horizontal="right" shrinkToFit="1"/>
    </xf>
    <xf numFmtId="4" fontId="28" fillId="0" borderId="51" xfId="0" applyNumberFormat="1" applyFont="1" applyBorder="1" applyAlignment="1">
      <alignment horizontal="right" shrinkToFit="1"/>
    </xf>
    <xf numFmtId="0" fontId="26" fillId="0" borderId="53" xfId="0" applyFont="1" applyBorder="1" applyAlignment="1">
      <alignment horizontal="center"/>
    </xf>
    <xf numFmtId="0" fontId="27" fillId="0" borderId="41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27" fillId="0" borderId="51" xfId="0" applyFont="1" applyBorder="1" applyAlignment="1" applyProtection="1">
      <alignment horizontal="center" vertical="center" wrapText="1"/>
      <protection locked="0"/>
    </xf>
    <xf numFmtId="49" fontId="23" fillId="0" borderId="46" xfId="0" applyNumberFormat="1" applyFont="1" applyBorder="1" applyAlignment="1">
      <alignment horizontal="center" vertical="center" wrapText="1"/>
    </xf>
    <xf numFmtId="0" fontId="24" fillId="0" borderId="11" xfId="26" applyNumberFormat="1" applyFont="1" applyProtection="1">
      <alignment horizontal="center" vertical="top" wrapText="1"/>
    </xf>
    <xf numFmtId="0" fontId="24" fillId="0" borderId="11" xfId="26" applyFont="1">
      <alignment horizontal="center" vertical="top" wrapText="1"/>
    </xf>
    <xf numFmtId="0" fontId="5" fillId="0" borderId="1" xfId="5" applyNumberFormat="1" applyProtection="1">
      <alignment horizontal="center"/>
    </xf>
    <xf numFmtId="0" fontId="5" fillId="0" borderId="1" xfId="5">
      <alignment horizontal="center"/>
    </xf>
    <xf numFmtId="0" fontId="10" fillId="0" borderId="2" xfId="25" applyNumberFormat="1" applyProtection="1">
      <alignment horizontal="center"/>
    </xf>
    <xf numFmtId="0" fontId="10" fillId="0" borderId="2" xfId="25">
      <alignment horizontal="center"/>
    </xf>
    <xf numFmtId="0" fontId="10" fillId="0" borderId="1" xfId="25" applyBorder="1">
      <alignment horizontal="center"/>
    </xf>
    <xf numFmtId="49" fontId="24" fillId="0" borderId="43" xfId="27" applyNumberFormat="1" applyFont="1" applyBorder="1" applyAlignment="1" applyProtection="1">
      <alignment horizontal="center" vertical="top" wrapText="1"/>
    </xf>
    <xf numFmtId="49" fontId="24" fillId="0" borderId="44" xfId="27" applyNumberFormat="1" applyFont="1" applyBorder="1" applyAlignment="1" applyProtection="1">
      <alignment horizontal="center" vertical="top" wrapText="1"/>
    </xf>
    <xf numFmtId="49" fontId="24" fillId="0" borderId="45" xfId="27" applyNumberFormat="1" applyFont="1" applyBorder="1" applyAlignment="1" applyProtection="1">
      <alignment horizontal="center" vertical="top" wrapText="1"/>
    </xf>
    <xf numFmtId="49" fontId="24" fillId="0" borderId="11" xfId="27" applyNumberFormat="1" applyFont="1" applyProtection="1">
      <alignment horizontal="center" vertical="top" wrapText="1"/>
    </xf>
    <xf numFmtId="49" fontId="24" fillId="0" borderId="11" xfId="27" applyFont="1">
      <alignment horizontal="center" vertical="top" wrapText="1"/>
    </xf>
    <xf numFmtId="0" fontId="31" fillId="0" borderId="46" xfId="0" applyFont="1" applyBorder="1" applyAlignment="1" applyProtection="1">
      <alignment horizontal="center"/>
      <protection locked="0"/>
    </xf>
    <xf numFmtId="2" fontId="29" fillId="0" borderId="46" xfId="0" applyNumberFormat="1" applyFont="1" applyBorder="1" applyProtection="1">
      <protection locked="0"/>
    </xf>
    <xf numFmtId="2" fontId="32" fillId="0" borderId="46" xfId="0" applyNumberFormat="1" applyFont="1" applyBorder="1" applyProtection="1">
      <protection locked="0"/>
    </xf>
    <xf numFmtId="0" fontId="32" fillId="0" borderId="46" xfId="0" applyFont="1" applyBorder="1" applyProtection="1">
      <protection locked="0"/>
    </xf>
  </cellXfs>
  <cellStyles count="168">
    <cellStyle name="br" xfId="161"/>
    <cellStyle name="col" xfId="160"/>
    <cellStyle name="st166" xfId="157"/>
    <cellStyle name="style0" xfId="162"/>
    <cellStyle name="td" xfId="163"/>
    <cellStyle name="tr" xfId="159"/>
    <cellStyle name="xl100" xfId="65"/>
    <cellStyle name="xl101" xfId="70"/>
    <cellStyle name="xl102" xfId="78"/>
    <cellStyle name="xl103" xfId="82"/>
    <cellStyle name="xl104" xfId="87"/>
    <cellStyle name="xl105" xfId="91"/>
    <cellStyle name="xl106" xfId="93"/>
    <cellStyle name="xl107" xfId="98"/>
    <cellStyle name="xl108" xfId="83"/>
    <cellStyle name="xl109" xfId="88"/>
    <cellStyle name="xl110" xfId="92"/>
    <cellStyle name="xl111" xfId="94"/>
    <cellStyle name="xl112" xfId="101"/>
    <cellStyle name="xl113" xfId="84"/>
    <cellStyle name="xl114" xfId="89"/>
    <cellStyle name="xl115" xfId="95"/>
    <cellStyle name="xl116" xfId="102"/>
    <cellStyle name="xl117" xfId="85"/>
    <cellStyle name="xl118" xfId="96"/>
    <cellStyle name="xl119" xfId="103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7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0"/>
    <cellStyle name="xl137" xfId="144"/>
    <cellStyle name="xl138" xfId="147"/>
    <cellStyle name="xl139" xfId="151"/>
    <cellStyle name="xl140" xfId="152"/>
    <cellStyle name="xl141" xfId="145"/>
    <cellStyle name="xl142" xfId="111"/>
    <cellStyle name="xl143" xfId="120"/>
    <cellStyle name="xl144" xfId="135"/>
    <cellStyle name="xl145" xfId="141"/>
    <cellStyle name="xl146" xfId="148"/>
    <cellStyle name="xl147" xfId="150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4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7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2"/>
    <cellStyle name="xl169" xfId="153"/>
    <cellStyle name="xl170" xfId="146"/>
    <cellStyle name="xl171" xfId="139"/>
    <cellStyle name="xl172" xfId="114"/>
    <cellStyle name="xl173" xfId="127"/>
    <cellStyle name="xl174" xfId="130"/>
    <cellStyle name="xl175" xfId="143"/>
    <cellStyle name="xl176" xfId="138"/>
    <cellStyle name="xl177" xfId="115"/>
    <cellStyle name="xl178" xfId="119"/>
    <cellStyle name="xl179" xfId="124"/>
    <cellStyle name="xl180" xfId="128"/>
    <cellStyle name="xl181" xfId="131"/>
    <cellStyle name="xl21" xfId="164"/>
    <cellStyle name="xl22" xfId="1"/>
    <cellStyle name="xl23" xfId="4"/>
    <cellStyle name="xl24" xfId="11"/>
    <cellStyle name="xl25" xfId="14"/>
    <cellStyle name="xl26" xfId="17"/>
    <cellStyle name="xl27" xfId="26"/>
    <cellStyle name="xl28" xfId="28"/>
    <cellStyle name="xl29" xfId="31"/>
    <cellStyle name="xl30" xfId="36"/>
    <cellStyle name="xl31" xfId="42"/>
    <cellStyle name="xl32" xfId="29"/>
    <cellStyle name="xl33" xfId="32"/>
    <cellStyle name="xl34" xfId="37"/>
    <cellStyle name="xl35" xfId="43"/>
    <cellStyle name="xl36" xfId="33"/>
    <cellStyle name="xl37" xfId="38"/>
    <cellStyle name="xl38" xfId="44"/>
    <cellStyle name="xl39" xfId="6"/>
    <cellStyle name="xl40" xfId="18"/>
    <cellStyle name="xl41" xfId="27"/>
    <cellStyle name="xl42" xfId="30"/>
    <cellStyle name="xl43" xfId="34"/>
    <cellStyle name="xl44" xfId="39"/>
    <cellStyle name="xl45" xfId="45"/>
    <cellStyle name="xl46" xfId="40"/>
    <cellStyle name="xl47" xfId="3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7" xfId="13"/>
    <cellStyle name="xl58" xfId="16"/>
    <cellStyle name="xl59" xfId="19"/>
    <cellStyle name="xl60" xfId="20"/>
    <cellStyle name="xl61" xfId="21"/>
    <cellStyle name="xl62" xfId="23"/>
    <cellStyle name="xl63" xfId="24"/>
    <cellStyle name="xl64" xfId="25"/>
    <cellStyle name="xl65" xfId="35"/>
    <cellStyle name="xl66" xfId="41"/>
    <cellStyle name="xl67" xfId="46"/>
    <cellStyle name="xl68" xfId="49"/>
    <cellStyle name="xl69" xfId="50"/>
    <cellStyle name="xl70" xfId="53"/>
    <cellStyle name="xl71" xfId="56"/>
    <cellStyle name="xl72" xfId="61"/>
    <cellStyle name="xl73" xfId="66"/>
    <cellStyle name="xl74" xfId="71"/>
    <cellStyle name="xl75" xfId="73"/>
    <cellStyle name="xl76" xfId="79"/>
    <cellStyle name="xl77" xfId="165"/>
    <cellStyle name="xl78" xfId="51"/>
    <cellStyle name="xl79" xfId="54"/>
    <cellStyle name="xl80" xfId="57"/>
    <cellStyle name="xl81" xfId="62"/>
    <cellStyle name="xl82" xfId="67"/>
    <cellStyle name="xl83" xfId="72"/>
    <cellStyle name="xl84" xfId="74"/>
    <cellStyle name="xl85" xfId="80"/>
    <cellStyle name="xl86" xfId="58"/>
    <cellStyle name="xl87" xfId="63"/>
    <cellStyle name="xl88" xfId="68"/>
    <cellStyle name="xl89" xfId="75"/>
    <cellStyle name="xl90" xfId="52"/>
    <cellStyle name="xl91" xfId="55"/>
    <cellStyle name="xl92" xfId="59"/>
    <cellStyle name="xl93" xfId="64"/>
    <cellStyle name="xl94" xfId="69"/>
    <cellStyle name="xl95" xfId="76"/>
    <cellStyle name="xl96" xfId="77"/>
    <cellStyle name="xl97" xfId="47"/>
    <cellStyle name="xl98" xfId="48"/>
    <cellStyle name="xl99" xfId="6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tabSelected="1" topLeftCell="A26" zoomScaleNormal="100" zoomScaleSheetLayoutView="100" workbookViewId="0">
      <selection activeCell="E34" sqref="E34"/>
    </sheetView>
  </sheetViews>
  <sheetFormatPr defaultRowHeight="15" x14ac:dyDescent="0.25"/>
  <cols>
    <col min="1" max="1" width="47.7109375" style="1" customWidth="1"/>
    <col min="2" max="2" width="16.42578125" style="1" customWidth="1"/>
    <col min="3" max="3" width="15.42578125" style="1" customWidth="1"/>
    <col min="4" max="4" width="18.85546875" style="1" customWidth="1"/>
    <col min="5" max="5" width="13.85546875" style="1" customWidth="1"/>
    <col min="6" max="7" width="12.42578125" style="1" bestFit="1" customWidth="1"/>
    <col min="8" max="8" width="12.140625" style="1" bestFit="1" customWidth="1"/>
    <col min="9" max="16384" width="9.140625" style="1"/>
  </cols>
  <sheetData>
    <row r="1" spans="1:5" ht="12.95" customHeight="1" x14ac:dyDescent="0.25">
      <c r="A1" s="2"/>
      <c r="B1" s="2"/>
      <c r="C1" s="2"/>
      <c r="D1" s="3"/>
    </row>
    <row r="2" spans="1:5" ht="12.95" customHeight="1" x14ac:dyDescent="0.25">
      <c r="A2" s="2"/>
      <c r="B2" s="2"/>
      <c r="C2" s="2"/>
      <c r="D2" s="3"/>
    </row>
    <row r="3" spans="1:5" ht="15" customHeight="1" x14ac:dyDescent="0.25">
      <c r="A3" s="4"/>
      <c r="B3" s="4"/>
      <c r="C3" s="4"/>
      <c r="D3" s="4"/>
    </row>
    <row r="4" spans="1:5" ht="14.25" customHeight="1" x14ac:dyDescent="0.25">
      <c r="A4" s="48" t="s">
        <v>0</v>
      </c>
      <c r="B4" s="49"/>
      <c r="C4" s="49"/>
      <c r="D4" s="2"/>
    </row>
    <row r="5" spans="1:5" ht="12" customHeight="1" x14ac:dyDescent="0.25">
      <c r="A5" s="48" t="s">
        <v>20</v>
      </c>
      <c r="B5" s="49"/>
      <c r="C5" s="49"/>
      <c r="D5" s="5"/>
    </row>
    <row r="6" spans="1:5" ht="12" customHeight="1" x14ac:dyDescent="0.25">
      <c r="A6" s="48" t="s">
        <v>21</v>
      </c>
      <c r="B6" s="49"/>
      <c r="C6" s="49"/>
      <c r="D6" s="22"/>
    </row>
    <row r="7" spans="1:5" ht="12" customHeight="1" x14ac:dyDescent="0.25">
      <c r="A7" s="11"/>
      <c r="B7" s="12"/>
      <c r="C7" s="12"/>
      <c r="D7" s="22"/>
    </row>
    <row r="8" spans="1:5" ht="14.1" customHeight="1" x14ac:dyDescent="0.25">
      <c r="A8" s="50" t="s">
        <v>1</v>
      </c>
      <c r="B8" s="51"/>
      <c r="C8" s="51"/>
      <c r="D8" s="52"/>
    </row>
    <row r="9" spans="1:5" ht="25.5" customHeight="1" x14ac:dyDescent="0.25">
      <c r="A9" s="46" t="s">
        <v>2</v>
      </c>
      <c r="B9" s="56" t="s">
        <v>3</v>
      </c>
      <c r="C9" s="53" t="s">
        <v>4</v>
      </c>
      <c r="D9" s="45" t="s">
        <v>34</v>
      </c>
      <c r="E9" s="42" t="s">
        <v>35</v>
      </c>
    </row>
    <row r="10" spans="1:5" ht="9.9499999999999993" customHeight="1" x14ac:dyDescent="0.25">
      <c r="A10" s="47"/>
      <c r="B10" s="57"/>
      <c r="C10" s="54"/>
      <c r="D10" s="45"/>
      <c r="E10" s="43"/>
    </row>
    <row r="11" spans="1:5" ht="9.9499999999999993" customHeight="1" x14ac:dyDescent="0.25">
      <c r="A11" s="47"/>
      <c r="B11" s="57"/>
      <c r="C11" s="54"/>
      <c r="D11" s="45"/>
      <c r="E11" s="43"/>
    </row>
    <row r="12" spans="1:5" ht="9.9499999999999993" customHeight="1" x14ac:dyDescent="0.25">
      <c r="A12" s="47"/>
      <c r="B12" s="57"/>
      <c r="C12" s="54"/>
      <c r="D12" s="45"/>
      <c r="E12" s="43"/>
    </row>
    <row r="13" spans="1:5" ht="23.25" customHeight="1" x14ac:dyDescent="0.25">
      <c r="A13" s="47"/>
      <c r="B13" s="57"/>
      <c r="C13" s="55"/>
      <c r="D13" s="45"/>
      <c r="E13" s="44"/>
    </row>
    <row r="14" spans="1:5" ht="15" customHeight="1" x14ac:dyDescent="0.25">
      <c r="A14" s="6">
        <v>1</v>
      </c>
      <c r="B14" s="13" t="s">
        <v>22</v>
      </c>
      <c r="C14" s="14" t="s">
        <v>23</v>
      </c>
      <c r="D14" s="17" t="s">
        <v>5</v>
      </c>
      <c r="E14" s="58">
        <v>5</v>
      </c>
    </row>
    <row r="15" spans="1:5" ht="12.95" customHeight="1" x14ac:dyDescent="0.25">
      <c r="A15" s="31" t="s">
        <v>6</v>
      </c>
      <c r="B15" s="32">
        <v>51812200</v>
      </c>
      <c r="C15" s="33">
        <v>54835594.289999999</v>
      </c>
      <c r="D15" s="34">
        <f>D19+D21+D23+D24+D28</f>
        <v>-3023394.2899999982</v>
      </c>
      <c r="E15" s="59">
        <f>C15/B15*100</f>
        <v>105.83529417781912</v>
      </c>
    </row>
    <row r="16" spans="1:5" ht="12.75" customHeight="1" x14ac:dyDescent="0.25">
      <c r="A16" s="7" t="s">
        <v>8</v>
      </c>
      <c r="B16" s="8"/>
      <c r="C16" s="18"/>
      <c r="D16" s="20"/>
      <c r="E16" s="60"/>
    </row>
    <row r="17" spans="1:8" x14ac:dyDescent="0.25">
      <c r="A17" s="9" t="s">
        <v>9</v>
      </c>
      <c r="B17" s="10">
        <v>51812200</v>
      </c>
      <c r="C17" s="19">
        <v>54331257.07</v>
      </c>
      <c r="D17" s="21">
        <f>B17-C17</f>
        <v>-2519057.0700000003</v>
      </c>
      <c r="E17" s="60">
        <f>C17/B17*100</f>
        <v>104.86189945611267</v>
      </c>
      <c r="F17" s="16"/>
    </row>
    <row r="18" spans="1:8" ht="16.5" customHeight="1" x14ac:dyDescent="0.25">
      <c r="A18" s="15" t="s">
        <v>24</v>
      </c>
      <c r="B18" s="10">
        <v>47532000</v>
      </c>
      <c r="C18" s="19">
        <v>50961250.009999998</v>
      </c>
      <c r="D18" s="21">
        <f>B18-C18</f>
        <v>-3429250.0099999979</v>
      </c>
      <c r="E18" s="60">
        <f>C18/B18*100</f>
        <v>107.21461333417486</v>
      </c>
    </row>
    <row r="19" spans="1:8" ht="79.5" customHeight="1" x14ac:dyDescent="0.25">
      <c r="A19" s="9" t="s">
        <v>10</v>
      </c>
      <c r="B19" s="10">
        <v>47532000</v>
      </c>
      <c r="C19" s="19">
        <v>50961250.009999998</v>
      </c>
      <c r="D19" s="21">
        <f>B19-C19</f>
        <v>-3429250.0099999979</v>
      </c>
      <c r="E19" s="60">
        <f>C19/B19*100</f>
        <v>107.21461333417486</v>
      </c>
      <c r="F19" s="16"/>
    </row>
    <row r="20" spans="1:8" ht="23.25" x14ac:dyDescent="0.25">
      <c r="A20" s="15" t="s">
        <v>25</v>
      </c>
      <c r="B20" s="10">
        <v>377600</v>
      </c>
      <c r="C20" s="19">
        <v>393796.87</v>
      </c>
      <c r="D20" s="21"/>
      <c r="E20" s="60"/>
      <c r="F20" s="16"/>
      <c r="G20" s="16"/>
      <c r="H20" s="16"/>
    </row>
    <row r="21" spans="1:8" ht="34.5" x14ac:dyDescent="0.25">
      <c r="A21" s="9" t="s">
        <v>11</v>
      </c>
      <c r="B21" s="10">
        <v>377600</v>
      </c>
      <c r="C21" s="19">
        <v>393796.87</v>
      </c>
      <c r="D21" s="21">
        <f>B21-C21</f>
        <v>-16196.869999999995</v>
      </c>
      <c r="E21" s="60">
        <f>C21/B21*100</f>
        <v>104.28942531779661</v>
      </c>
    </row>
    <row r="22" spans="1:8" ht="23.25" x14ac:dyDescent="0.25">
      <c r="A22" s="15" t="s">
        <v>26</v>
      </c>
      <c r="B22" s="10">
        <v>100</v>
      </c>
      <c r="C22" s="19" t="s">
        <v>7</v>
      </c>
      <c r="D22" s="21"/>
      <c r="E22" s="60"/>
      <c r="F22" s="16"/>
      <c r="G22" s="16"/>
    </row>
    <row r="23" spans="1:8" ht="91.5" customHeight="1" x14ac:dyDescent="0.25">
      <c r="A23" s="9" t="s">
        <v>12</v>
      </c>
      <c r="B23" s="10">
        <v>100</v>
      </c>
      <c r="C23" s="19" t="s">
        <v>7</v>
      </c>
      <c r="D23" s="21">
        <v>100</v>
      </c>
      <c r="E23" s="60">
        <v>0</v>
      </c>
      <c r="F23" s="16"/>
    </row>
    <row r="24" spans="1:8" x14ac:dyDescent="0.25">
      <c r="A24" s="15" t="s">
        <v>27</v>
      </c>
      <c r="B24" s="10">
        <v>3902500</v>
      </c>
      <c r="C24" s="19">
        <v>2976210.19</v>
      </c>
      <c r="D24" s="21">
        <f>B24-C24</f>
        <v>926289.81</v>
      </c>
      <c r="E24" s="60">
        <f>C24/B24*100</f>
        <v>76.264194490711077</v>
      </c>
    </row>
    <row r="25" spans="1:8" ht="34.5" x14ac:dyDescent="0.25">
      <c r="A25" s="9" t="s">
        <v>13</v>
      </c>
      <c r="B25" s="10">
        <v>160000</v>
      </c>
      <c r="C25" s="19">
        <v>385229.29</v>
      </c>
      <c r="D25" s="21">
        <f>B25-C25</f>
        <v>-225229.28999999998</v>
      </c>
      <c r="E25" s="60">
        <f>C25/B25*100</f>
        <v>240.76830624999999</v>
      </c>
    </row>
    <row r="26" spans="1:8" ht="57.75" customHeight="1" x14ac:dyDescent="0.25">
      <c r="A26" s="9" t="s">
        <v>14</v>
      </c>
      <c r="B26" s="10">
        <v>537000</v>
      </c>
      <c r="C26" s="19">
        <v>1016000</v>
      </c>
      <c r="D26" s="21">
        <f>B26-C26</f>
        <v>-479000</v>
      </c>
      <c r="E26" s="60">
        <f>C26/B26*100</f>
        <v>189.19925512104282</v>
      </c>
    </row>
    <row r="27" spans="1:8" ht="34.5" x14ac:dyDescent="0.25">
      <c r="A27" s="9" t="s">
        <v>15</v>
      </c>
      <c r="B27" s="10">
        <v>3205500</v>
      </c>
      <c r="C27" s="19">
        <v>1574980.9</v>
      </c>
      <c r="D27" s="21">
        <f>B27-C27</f>
        <v>1630519.1</v>
      </c>
      <c r="E27" s="60">
        <f>C27/B27*100</f>
        <v>49.133704570269849</v>
      </c>
    </row>
    <row r="28" spans="1:8" x14ac:dyDescent="0.25">
      <c r="A28" s="15" t="s">
        <v>28</v>
      </c>
      <c r="B28" s="10" t="s">
        <v>7</v>
      </c>
      <c r="C28" s="19">
        <v>504337.22</v>
      </c>
      <c r="D28" s="21">
        <v>-504337.22</v>
      </c>
      <c r="E28" s="61">
        <v>100</v>
      </c>
    </row>
    <row r="29" spans="1:8" ht="78" customHeight="1" x14ac:dyDescent="0.25">
      <c r="A29" s="9" t="s">
        <v>16</v>
      </c>
      <c r="B29" s="10" t="s">
        <v>7</v>
      </c>
      <c r="C29" s="19">
        <v>504337.22</v>
      </c>
      <c r="D29" s="21" t="s">
        <v>7</v>
      </c>
      <c r="E29" s="61"/>
    </row>
    <row r="30" spans="1:8" ht="15.75" x14ac:dyDescent="0.25">
      <c r="A30" s="41" t="s">
        <v>29</v>
      </c>
      <c r="B30" s="41"/>
      <c r="C30" s="41"/>
      <c r="D30" s="41"/>
      <c r="E30" s="41"/>
    </row>
    <row r="31" spans="1:8" x14ac:dyDescent="0.25">
      <c r="A31" s="30" t="s">
        <v>30</v>
      </c>
      <c r="B31" s="28">
        <f>B32+B34+B35+B36+B37+B38</f>
        <v>111879400</v>
      </c>
      <c r="C31" s="28">
        <f>C32+C34+C35+C36+C37+C38</f>
        <v>108043104.19999999</v>
      </c>
      <c r="D31" s="28">
        <f>SUM(D32:D38)</f>
        <v>3836295.8000000021</v>
      </c>
      <c r="E31" s="29">
        <f>C31*100/B31</f>
        <v>96.571043641635526</v>
      </c>
    </row>
    <row r="32" spans="1:8" x14ac:dyDescent="0.25">
      <c r="A32" s="23" t="s">
        <v>8</v>
      </c>
      <c r="B32" s="37">
        <v>6045200</v>
      </c>
      <c r="C32" s="37">
        <v>6045200</v>
      </c>
      <c r="D32" s="39">
        <f>B32-C32</f>
        <v>0</v>
      </c>
      <c r="E32" s="35"/>
    </row>
    <row r="33" spans="1:5" x14ac:dyDescent="0.25">
      <c r="A33" s="24" t="s">
        <v>18</v>
      </c>
      <c r="B33" s="38"/>
      <c r="C33" s="38"/>
      <c r="D33" s="40"/>
      <c r="E33" s="36"/>
    </row>
    <row r="34" spans="1:5" ht="34.5" x14ac:dyDescent="0.25">
      <c r="A34" s="24" t="s">
        <v>31</v>
      </c>
      <c r="B34" s="25">
        <v>78038800</v>
      </c>
      <c r="C34" s="25">
        <v>75747480.859999999</v>
      </c>
      <c r="D34" s="25">
        <f t="shared" ref="D34:D38" si="0">B34-C34</f>
        <v>2291319.1400000006</v>
      </c>
      <c r="E34" s="26">
        <f>C34/B34*100</f>
        <v>97.063871894493502</v>
      </c>
    </row>
    <row r="35" spans="1:5" ht="34.5" x14ac:dyDescent="0.25">
      <c r="A35" s="24" t="s">
        <v>19</v>
      </c>
      <c r="B35" s="25">
        <v>20768000</v>
      </c>
      <c r="C35" s="25">
        <v>19408846.809999999</v>
      </c>
      <c r="D35" s="25">
        <f t="shared" si="0"/>
        <v>1359153.1900000013</v>
      </c>
      <c r="E35" s="26">
        <f>C35/B35*100</f>
        <v>93.455541265408314</v>
      </c>
    </row>
    <row r="36" spans="1:5" ht="34.5" x14ac:dyDescent="0.25">
      <c r="A36" s="24" t="s">
        <v>17</v>
      </c>
      <c r="B36" s="25">
        <v>2275000</v>
      </c>
      <c r="C36" s="25">
        <v>2265060.6</v>
      </c>
      <c r="D36" s="25">
        <f>B36-C36</f>
        <v>9939.3999999999069</v>
      </c>
      <c r="E36" s="26">
        <f>C36/B36*100</f>
        <v>99.563103296703304</v>
      </c>
    </row>
    <row r="37" spans="1:5" ht="23.25" x14ac:dyDescent="0.25">
      <c r="A37" s="24" t="s">
        <v>32</v>
      </c>
      <c r="B37" s="25">
        <v>4745600</v>
      </c>
      <c r="C37" s="25">
        <v>4569715.93</v>
      </c>
      <c r="D37" s="25">
        <f t="shared" si="0"/>
        <v>175884.0700000003</v>
      </c>
      <c r="E37" s="26">
        <f>C37/B37*100</f>
        <v>96.293744310519216</v>
      </c>
    </row>
    <row r="38" spans="1:5" x14ac:dyDescent="0.25">
      <c r="A38" s="24" t="s">
        <v>33</v>
      </c>
      <c r="B38" s="25">
        <v>6800</v>
      </c>
      <c r="C38" s="25">
        <v>6800</v>
      </c>
      <c r="D38" s="25">
        <f t="shared" si="0"/>
        <v>0</v>
      </c>
      <c r="E38" s="27">
        <f>C38/B38*100</f>
        <v>100</v>
      </c>
    </row>
  </sheetData>
  <mergeCells count="14">
    <mergeCell ref="E9:E13"/>
    <mergeCell ref="D9:D13"/>
    <mergeCell ref="A9:A13"/>
    <mergeCell ref="A4:C4"/>
    <mergeCell ref="A5:C5"/>
    <mergeCell ref="A6:C6"/>
    <mergeCell ref="A8:D8"/>
    <mergeCell ref="C9:C13"/>
    <mergeCell ref="B9:B13"/>
    <mergeCell ref="E32:E33"/>
    <mergeCell ref="C32:C33"/>
    <mergeCell ref="B32:B33"/>
    <mergeCell ref="D32:D33"/>
    <mergeCell ref="A30:E30"/>
  </mergeCells>
  <pageMargins left="0.39374999999999999" right="0.39374999999999999" top="0.39374999999999999" bottom="0.39374999999999999" header="0.51180550000000002" footer="0.51180550000000002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ACDA79-A3B1-40E9-8ED5-A73482B92E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Александрова</cp:lastModifiedBy>
  <cp:lastPrinted>2020-05-07T07:51:45Z</cp:lastPrinted>
  <dcterms:created xsi:type="dcterms:W3CDTF">2020-05-07T06:35:07Z</dcterms:created>
  <dcterms:modified xsi:type="dcterms:W3CDTF">2020-05-07T08:12:54Z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SV_0503127M_20190101_3.xlsx</vt:lpwstr>
  </property>
  <property fmtid="{D5CDD505-2E9C-101B-9397-08002B2CF9AE}" pid="3" name="Название отчета">
    <vt:lpwstr>SV_0503127M_20190101_3.xlsx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r332</vt:lpwstr>
  </property>
  <property fmtid="{D5CDD505-2E9C-101B-9397-08002B2CF9AE}" pid="10" name="Шаблон">
    <vt:lpwstr>SV_0503127M_20190101.xlt</vt:lpwstr>
  </property>
  <property fmtid="{D5CDD505-2E9C-101B-9397-08002B2CF9AE}" pid="11" name="Локальная база">
    <vt:lpwstr>используется</vt:lpwstr>
  </property>
</Properties>
</file>